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<sst xmlns="http://schemas.openxmlformats.org/spreadsheetml/2006/main" count="49" uniqueCount="39">
  <si>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</si>
  <si>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</si>
  <si>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</si>
  <si>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</si>
  <si>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</si>
  <si>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</si>
  <si>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</si>
  <si>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</si>
  <si>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</si>
  <si>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</si>
  <si>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</si>
  <si>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</si>
  <si>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</si>
  <si>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</si>
  <si>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</si>
  <si>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</si>
  <si>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</si>
  <si>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</si>
  <si>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</si>
  <si>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</si>
  <si>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</si>
  <si>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</si>
  <si>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</si>
  <si>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</si>
  <si>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</si>
  <si>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</si>
  <si>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</si>
  <si>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</si>
  <si>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</si>
  <si>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</si>
  <si>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</si>
  <si>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</si>
  <si>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</si>
  <si>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</si>
  <si>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</si>
  <si>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</si>
  <si>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</si>
  <si>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</si>
  <si>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6"/>
        <color indexed="8"/>
        <rFont val="Calibri"/>
        <family val="2"/>
      </rPr>
      <t xml:space="preserve"> FARMACIA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</si>
</sst>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5" xfId="56" applyFont="1" applyFill="1" applyBorder="1" applyAlignment="1">
      <alignment horizontal="center" vertical="center" wrapText="1"/>
      <protection/>
    </xf>
    <xf numFmtId="0" fontId="49" fillId="35" borderId="26" xfId="62" applyFont="1" applyFill="1" applyBorder="1" applyAlignment="1">
      <alignment horizontal="center" vertical="center" wrapText="1"/>
      <protection/>
    </xf>
    <xf numFmtId="0" fontId="49" fillId="35" borderId="27" xfId="64" applyFont="1" applyFill="1" applyBorder="1" applyAlignment="1">
      <alignment horizontal="center" vertical="center" wrapText="1"/>
      <protection/>
    </xf>
    <xf numFmtId="0" fontId="49" fillId="35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6" borderId="31" xfId="66" applyFont="1" applyFill="1" applyBorder="1" applyAlignment="1">
      <alignment horizontal="center" vertical="center" wrapText="1"/>
      <protection/>
    </xf>
    <xf numFmtId="0" fontId="49" fillId="35" borderId="32" xfId="62" applyFont="1" applyFill="1" applyBorder="1" applyAlignment="1">
      <alignment horizontal="center" wrapText="1"/>
      <protection/>
    </xf>
    <xf numFmtId="0" fontId="49" fillId="35" borderId="33" xfId="64" applyFont="1" applyFill="1" applyBorder="1" applyAlignment="1">
      <alignment horizontal="center" wrapText="1"/>
      <protection/>
    </xf>
    <xf numFmtId="0" fontId="49" fillId="35" borderId="34" xfId="66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27" xfId="62" applyFont="1" applyFill="1" applyBorder="1" applyAlignment="1">
      <alignment horizontal="center" wrapText="1"/>
      <protection/>
    </xf>
    <xf numFmtId="0" fontId="49" fillId="35" borderId="35" xfId="62" applyFont="1" applyFill="1" applyBorder="1" applyAlignment="1">
      <alignment horizont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66" applyFont="1" applyFill="1" applyBorder="1" applyAlignment="1">
      <alignment horizontal="center" vertical="center" wrapText="1"/>
      <protection/>
    </xf>
    <xf numFmtId="0" fontId="49" fillId="35" borderId="38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0" fontId="49" fillId="35" borderId="41" xfId="71" applyFont="1" applyFill="1" applyBorder="1" applyAlignment="1">
      <alignment horizontal="left" vertical="center" wrapText="1"/>
      <protection/>
    </xf>
    <xf numFmtId="164" fontId="52" fillId="36" borderId="42" xfId="79" applyNumberFormat="1" applyFont="1" applyFill="1" applyBorder="1" applyAlignment="1">
      <alignment horizontal="center" vertical="center"/>
      <protection/>
    </xf>
    <xf numFmtId="164" fontId="52" fillId="36" borderId="31" xfId="79" applyNumberFormat="1" applyFont="1" applyFill="1" applyBorder="1" applyAlignment="1">
      <alignment horizontal="center" vertical="center"/>
      <protection/>
    </xf>
    <xf numFmtId="164" fontId="52" fillId="36" borderId="29" xfId="75" applyNumberFormat="1" applyFont="1" applyFill="1" applyBorder="1" applyAlignment="1">
      <alignment horizontal="center" vertical="center"/>
      <protection/>
    </xf>
    <xf numFmtId="164" fontId="52" fillId="36" borderId="31" xfId="75" applyNumberFormat="1" applyFont="1" applyFill="1" applyBorder="1" applyAlignment="1">
      <alignment horizontal="center" vertical="center"/>
      <protection/>
    </xf>
    <xf numFmtId="0" fontId="49" fillId="35" borderId="43" xfId="71" applyFont="1" applyFill="1" applyBorder="1" applyAlignment="1">
      <alignment horizontal="center" vertical="top" wrapText="1"/>
      <protection/>
    </xf>
    <xf numFmtId="164" fontId="52" fillId="36" borderId="42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53" fillId="0" borderId="0" xfId="46" applyFont="1" applyBorder="1" applyAlignment="1">
      <alignment horizontal="left" vertical="center" wrapText="1"/>
      <protection/>
    </xf>
    <xf numFmtId="0" fontId="49" fillId="35" borderId="44" xfId="71" applyFont="1" applyFill="1" applyBorder="1" applyAlignment="1">
      <alignment horizontal="center" vertical="top" wrapText="1"/>
      <protection/>
    </xf>
    <xf numFmtId="0" fontId="49" fillId="35" borderId="35" xfId="71" applyFont="1" applyFill="1" applyBorder="1" applyAlignment="1">
      <alignment horizontal="center" vertical="top" wrapText="1"/>
      <protection/>
    </xf>
    <xf numFmtId="0" fontId="49" fillId="35" borderId="40" xfId="73" applyFont="1" applyFill="1" applyBorder="1" applyAlignment="1">
      <alignment horizontal="left" vertical="center" wrapText="1"/>
      <protection/>
    </xf>
    <xf numFmtId="0" fontId="49" fillId="35" borderId="45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6" xfId="46" applyFill="1" applyBorder="1" applyAlignment="1">
      <alignment horizontal="left" vertical="center"/>
      <protection/>
    </xf>
    <xf numFmtId="0" fontId="0" fillId="34" borderId="47" xfId="46" applyFill="1" applyBorder="1" applyAlignment="1">
      <alignment horizontal="left" vertical="center"/>
      <protection/>
    </xf>
    <xf numFmtId="0" fontId="47" fillId="34" borderId="48" xfId="0" applyFont="1" applyFill="1" applyBorder="1" applyAlignment="1">
      <alignment horizontal="center" wrapText="1"/>
    </xf>
    <xf numFmtId="0" fontId="47" fillId="34" borderId="49" xfId="0" applyFont="1" applyFill="1" applyBorder="1" applyAlignment="1">
      <alignment horizontal="center" wrapText="1"/>
    </xf>
    <xf numFmtId="0" fontId="47" fillId="34" borderId="50" xfId="0" applyFont="1" applyFill="1" applyBorder="1" applyAlignment="1">
      <alignment horizontal="center" vertical="center" wrapText="1"/>
    </xf>
    <xf numFmtId="0" fontId="47" fillId="34" borderId="49" xfId="0" applyFont="1" applyFill="1" applyBorder="1" applyAlignment="1">
      <alignment horizontal="center" vertical="center" wrapText="1"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1213429"/>
        <c:axId val="14049950"/>
      </c:barChart>
      <c:catAx>
        <c:axId val="61213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49950"/>
        <c:crosses val="autoZero"/>
        <c:auto val="1"/>
        <c:lblOffset val="100"/>
        <c:tickLblSkip val="1"/>
        <c:noMultiLvlLbl val="0"/>
      </c:catAx>
      <c:valAx>
        <c:axId val="1404995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1342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38900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62800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21">
        <v>1</v>
      </c>
      <c r="C7" s="22">
        <v>2</v>
      </c>
      <c r="D7" s="22">
        <v>3</v>
      </c>
      <c r="E7" s="22">
        <v>4</v>
      </c>
      <c r="F7" s="46"/>
      <c r="G7" s="38"/>
      <c r="I7" s="21">
        <v>1</v>
      </c>
      <c r="J7" s="22">
        <v>2</v>
      </c>
      <c r="K7" s="22">
        <v>3</v>
      </c>
      <c r="L7" s="22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103</v>
      </c>
      <c r="C9" s="10">
        <v>540</v>
      </c>
      <c r="D9" s="10">
        <v>1633</v>
      </c>
      <c r="E9" s="10">
        <v>1280</v>
      </c>
      <c r="F9" s="14">
        <f>SUM(B9:E9)</f>
        <v>3556</v>
      </c>
      <c r="G9" s="54">
        <f>+D10+E10</f>
        <v>0.819</v>
      </c>
      <c r="H9"/>
      <c r="I9" s="10">
        <v>0</v>
      </c>
      <c r="J9" s="10">
        <v>14</v>
      </c>
      <c r="K9" s="10">
        <v>25</v>
      </c>
      <c r="L9" s="10">
        <v>5</v>
      </c>
      <c r="M9" s="13">
        <f>SUM(I9:L9)</f>
        <v>44</v>
      </c>
      <c r="N9" s="54">
        <f>+K10+L10</f>
        <v>0.6819999999999999</v>
      </c>
    </row>
    <row r="10" spans="1:14" ht="15" customHeight="1">
      <c r="A10" s="51"/>
      <c r="B10" s="2">
        <v>0.029</v>
      </c>
      <c r="C10" s="3">
        <v>0.152</v>
      </c>
      <c r="D10" s="3">
        <v>0.459</v>
      </c>
      <c r="E10" s="3">
        <v>0.36</v>
      </c>
      <c r="F10" s="15">
        <f>+F9/$F9</f>
        <v>1</v>
      </c>
      <c r="G10" s="55"/>
      <c r="H10"/>
      <c r="I10" s="3">
        <v>0</v>
      </c>
      <c r="J10" s="3">
        <v>0.318</v>
      </c>
      <c r="K10" s="3">
        <v>0.568</v>
      </c>
      <c r="L10" s="3">
        <v>0.114</v>
      </c>
      <c r="M10" s="15">
        <f aca="true" t="shared" si="0" ref="M10:M16">SUM(I10:L10)</f>
        <v>0.9999999999999999</v>
      </c>
      <c r="N10" s="55"/>
    </row>
    <row r="11" spans="1:14" ht="11.25" customHeight="1">
      <c r="A11" s="50" t="s">
        <v>2</v>
      </c>
      <c r="B11" s="11">
        <v>187</v>
      </c>
      <c r="C11" s="12">
        <v>502</v>
      </c>
      <c r="D11" s="12">
        <v>1383</v>
      </c>
      <c r="E11" s="12">
        <v>1472</v>
      </c>
      <c r="F11" s="16">
        <f aca="true" t="shared" si="1" ref="F11:F16">SUM(B11:E11)</f>
        <v>3544</v>
      </c>
      <c r="G11" s="52">
        <f>+D12+E12</f>
        <v>0.8049999999999999</v>
      </c>
      <c r="H11"/>
      <c r="I11" s="12">
        <v>8</v>
      </c>
      <c r="J11" s="12">
        <v>5</v>
      </c>
      <c r="K11" s="12">
        <v>21</v>
      </c>
      <c r="L11" s="12">
        <v>10</v>
      </c>
      <c r="M11" s="16">
        <f t="shared" si="0"/>
        <v>44</v>
      </c>
      <c r="N11" s="52">
        <f>+K12+L12</f>
        <v>0.704</v>
      </c>
    </row>
    <row r="12" spans="1:14" ht="11.25" customHeight="1">
      <c r="A12" s="51"/>
      <c r="B12" s="2">
        <v>0.053</v>
      </c>
      <c r="C12" s="3">
        <v>0.142</v>
      </c>
      <c r="D12" s="3">
        <v>0.39</v>
      </c>
      <c r="E12" s="3">
        <v>0.415</v>
      </c>
      <c r="F12" s="15">
        <f>+F11/$F11</f>
        <v>1</v>
      </c>
      <c r="G12" s="53"/>
      <c r="H12"/>
      <c r="I12" s="3">
        <v>0.182</v>
      </c>
      <c r="J12" s="3">
        <v>0.114</v>
      </c>
      <c r="K12" s="3">
        <v>0.477</v>
      </c>
      <c r="L12" s="3">
        <v>0.227</v>
      </c>
      <c r="M12" s="15">
        <f t="shared" si="0"/>
        <v>0.9999999999999999</v>
      </c>
      <c r="N12" s="53"/>
    </row>
    <row r="13" spans="1:14" ht="11.25" customHeight="1">
      <c r="A13" s="50" t="s">
        <v>3</v>
      </c>
      <c r="B13" s="11">
        <v>96</v>
      </c>
      <c r="C13" s="12">
        <v>371</v>
      </c>
      <c r="D13" s="12">
        <v>1404</v>
      </c>
      <c r="E13" s="12">
        <v>1676</v>
      </c>
      <c r="F13" s="16">
        <f t="shared" si="1"/>
        <v>3547</v>
      </c>
      <c r="G13" s="52">
        <f>+D14+E14</f>
        <v>0.869</v>
      </c>
      <c r="H13"/>
      <c r="I13" s="12">
        <v>6</v>
      </c>
      <c r="J13" s="12">
        <v>15</v>
      </c>
      <c r="K13" s="12">
        <v>17</v>
      </c>
      <c r="L13" s="12">
        <v>6</v>
      </c>
      <c r="M13" s="16">
        <f t="shared" si="0"/>
        <v>44</v>
      </c>
      <c r="N13" s="52">
        <f>+K14+L14</f>
        <v>0.522</v>
      </c>
    </row>
    <row r="14" spans="1:14" ht="11.25" customHeight="1">
      <c r="A14" s="51"/>
      <c r="B14" s="2">
        <v>0.027</v>
      </c>
      <c r="C14" s="3">
        <v>0.105</v>
      </c>
      <c r="D14" s="3">
        <v>0.396</v>
      </c>
      <c r="E14" s="3">
        <v>0.473</v>
      </c>
      <c r="F14" s="15">
        <f>+F13/$F13</f>
        <v>1</v>
      </c>
      <c r="G14" s="53"/>
      <c r="H14"/>
      <c r="I14" s="3">
        <v>0.136</v>
      </c>
      <c r="J14" s="3">
        <v>0.341</v>
      </c>
      <c r="K14" s="3">
        <v>0.386</v>
      </c>
      <c r="L14" s="3">
        <v>0.136</v>
      </c>
      <c r="M14" s="17">
        <f t="shared" si="0"/>
        <v>0.999</v>
      </c>
      <c r="N14" s="53"/>
    </row>
    <row r="15" spans="1:14" ht="11.25" customHeight="1">
      <c r="A15" s="50" t="s">
        <v>4</v>
      </c>
      <c r="B15" s="11">
        <v>78</v>
      </c>
      <c r="C15" s="12">
        <v>301</v>
      </c>
      <c r="D15" s="12">
        <v>1139</v>
      </c>
      <c r="E15" s="12">
        <v>2034</v>
      </c>
      <c r="F15" s="16">
        <f t="shared" si="1"/>
        <v>3552</v>
      </c>
      <c r="G15" s="52">
        <f>+D16+E16</f>
        <v>0.8939999999999999</v>
      </c>
      <c r="H15"/>
      <c r="I15" s="12">
        <v>4</v>
      </c>
      <c r="J15" s="12">
        <v>10</v>
      </c>
      <c r="K15" s="12">
        <v>16</v>
      </c>
      <c r="L15" s="12">
        <v>14</v>
      </c>
      <c r="M15" s="16">
        <f t="shared" si="0"/>
        <v>44</v>
      </c>
      <c r="N15" s="52">
        <f>+K16+L16</f>
        <v>0.6819999999999999</v>
      </c>
    </row>
    <row r="16" spans="1:14" ht="11.25" customHeight="1">
      <c r="A16" s="51"/>
      <c r="B16" s="2">
        <v>0.022</v>
      </c>
      <c r="C16" s="3">
        <v>0.085</v>
      </c>
      <c r="D16" s="3">
        <v>0.321</v>
      </c>
      <c r="E16" s="3">
        <v>0.573</v>
      </c>
      <c r="F16" s="15">
        <f t="shared" si="1"/>
        <v>1.001</v>
      </c>
      <c r="G16" s="53"/>
      <c r="H16"/>
      <c r="I16" s="3">
        <v>0.091</v>
      </c>
      <c r="J16" s="3">
        <v>0.227</v>
      </c>
      <c r="K16" s="3">
        <v>0.364</v>
      </c>
      <c r="L16" s="3">
        <v>0.318</v>
      </c>
      <c r="M16" s="15">
        <f t="shared" si="0"/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25</v>
      </c>
      <c r="C18" s="10">
        <v>185</v>
      </c>
      <c r="D18" s="10">
        <v>1073</v>
      </c>
      <c r="E18" s="10">
        <v>2267</v>
      </c>
      <c r="F18" s="14">
        <f>SUM(B18:E18)</f>
        <v>3550</v>
      </c>
      <c r="G18" s="54">
        <f>+D19+E19</f>
        <v>0.9410000000000001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0.007</v>
      </c>
      <c r="C19" s="18">
        <v>0.052</v>
      </c>
      <c r="D19" s="3">
        <v>0.302</v>
      </c>
      <c r="E19" s="3">
        <v>0.639</v>
      </c>
      <c r="F19" s="15">
        <f>+F18/$F18</f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100</v>
      </c>
      <c r="C20" s="12">
        <v>374</v>
      </c>
      <c r="D20" s="12">
        <v>1307</v>
      </c>
      <c r="E20" s="12">
        <v>1764</v>
      </c>
      <c r="F20" s="16">
        <f aca="true" t="shared" si="2" ref="F20:F26">SUM(B20:E20)</f>
        <v>3545</v>
      </c>
      <c r="G20" s="57">
        <f>+D21+E21</f>
        <v>0.867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0.028</v>
      </c>
      <c r="C21" s="3">
        <v>0.106</v>
      </c>
      <c r="D21" s="3">
        <v>0.369</v>
      </c>
      <c r="E21" s="3">
        <v>0.498</v>
      </c>
      <c r="F21" s="15">
        <f>+F20/$F20</f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96</v>
      </c>
      <c r="C22" s="12">
        <v>314</v>
      </c>
      <c r="D22" s="12">
        <v>1264</v>
      </c>
      <c r="E22" s="12">
        <v>1868</v>
      </c>
      <c r="F22" s="16">
        <f t="shared" si="2"/>
        <v>3542</v>
      </c>
      <c r="G22" s="52">
        <f>+D23+E23</f>
        <v>0.884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0.027</v>
      </c>
      <c r="C23" s="3">
        <v>0.089</v>
      </c>
      <c r="D23" s="3">
        <v>0.357</v>
      </c>
      <c r="E23" s="3">
        <v>0.527</v>
      </c>
      <c r="F23" s="15">
        <f>+F22/$F22</f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191</v>
      </c>
      <c r="C24" s="12">
        <v>383</v>
      </c>
      <c r="D24" s="12">
        <v>1237</v>
      </c>
      <c r="E24" s="12">
        <v>1486</v>
      </c>
      <c r="F24" s="16">
        <f t="shared" si="2"/>
        <v>3297</v>
      </c>
      <c r="G24" s="52">
        <f>+D25+E25</f>
        <v>0.8260000000000001</v>
      </c>
      <c r="H24"/>
      <c r="I24" s="56"/>
      <c r="J24" s="56"/>
      <c r="K24" s="56"/>
      <c r="L24" s="56"/>
      <c r="M24" s="56"/>
      <c r="N24" s="1"/>
    </row>
    <row r="25" spans="1:14" ht="12.75" customHeight="1" thickBot="1">
      <c r="A25" s="51"/>
      <c r="B25" s="2">
        <v>0.058</v>
      </c>
      <c r="C25" s="3">
        <v>0.116</v>
      </c>
      <c r="D25" s="3">
        <v>0.375</v>
      </c>
      <c r="E25" s="3">
        <v>0.451</v>
      </c>
      <c r="F25" s="15">
        <f t="shared" si="2"/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 thickTop="1">
      <c r="A26" s="50" t="s">
        <v>9</v>
      </c>
      <c r="B26" s="11">
        <v>28</v>
      </c>
      <c r="C26" s="12">
        <v>149</v>
      </c>
      <c r="D26" s="12">
        <v>1369</v>
      </c>
      <c r="E26" s="12">
        <v>1964</v>
      </c>
      <c r="F26" s="14">
        <f t="shared" si="2"/>
        <v>3510</v>
      </c>
      <c r="G26" s="57">
        <f>+D27+E27</f>
        <v>0.9500000000000001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0.008</v>
      </c>
      <c r="C27" s="3">
        <v>0.042</v>
      </c>
      <c r="D27" s="3">
        <v>0.39</v>
      </c>
      <c r="E27" s="3">
        <v>0.56</v>
      </c>
      <c r="F27" s="15">
        <f>+F26/$F26</f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23</v>
      </c>
      <c r="C28" s="12">
        <v>119</v>
      </c>
      <c r="D28" s="12">
        <v>1086</v>
      </c>
      <c r="E28" s="12">
        <v>2239</v>
      </c>
      <c r="F28" s="14">
        <f>SUM(B28:E28)</f>
        <v>3467</v>
      </c>
      <c r="G28" s="52">
        <f>+D29+E29</f>
        <v>0.9590000000000001</v>
      </c>
      <c r="H28"/>
      <c r="I28" s="9">
        <v>1</v>
      </c>
      <c r="J28" s="10">
        <v>8</v>
      </c>
      <c r="K28" s="10">
        <v>23</v>
      </c>
      <c r="L28" s="10">
        <v>11</v>
      </c>
      <c r="M28" s="14">
        <f>SUM(I28:L28)</f>
        <v>43</v>
      </c>
      <c r="N28" s="54">
        <f>+K29+L29</f>
        <v>0.791</v>
      </c>
    </row>
    <row r="29" spans="1:14" ht="12.75" customHeight="1">
      <c r="A29" s="51"/>
      <c r="B29" s="2">
        <v>0.007</v>
      </c>
      <c r="C29" s="3">
        <v>0.034</v>
      </c>
      <c r="D29" s="3">
        <v>0.313</v>
      </c>
      <c r="E29" s="3">
        <v>0.646</v>
      </c>
      <c r="F29" s="15">
        <f>+F28/$F28</f>
        <v>1</v>
      </c>
      <c r="G29" s="53"/>
      <c r="H29"/>
      <c r="I29" s="2">
        <v>0.023</v>
      </c>
      <c r="J29" s="3">
        <v>0.186</v>
      </c>
      <c r="K29" s="3">
        <v>0.535</v>
      </c>
      <c r="L29" s="3">
        <v>0.256</v>
      </c>
      <c r="M29" s="15">
        <f>SUM(I29:L29)</f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63"/>
      <c r="J30" s="63"/>
      <c r="K30" s="63"/>
      <c r="L30" s="63"/>
      <c r="M30" s="63"/>
      <c r="N30" s="64"/>
    </row>
    <row r="31" spans="1:14" ht="12.75" customHeight="1" thickTop="1">
      <c r="A31" s="65" t="s">
        <v>11</v>
      </c>
      <c r="B31" s="9">
        <v>37</v>
      </c>
      <c r="C31" s="10">
        <v>229</v>
      </c>
      <c r="D31" s="10">
        <v>1128</v>
      </c>
      <c r="E31" s="10">
        <v>2145</v>
      </c>
      <c r="F31" s="14">
        <f>SUM(B31:E31)</f>
        <v>3539</v>
      </c>
      <c r="G31" s="54">
        <f>+D32+E32</f>
        <v>0.925</v>
      </c>
      <c r="H31"/>
      <c r="I31" s="9">
        <v>0</v>
      </c>
      <c r="J31" s="10">
        <v>12</v>
      </c>
      <c r="K31" s="10">
        <v>16</v>
      </c>
      <c r="L31" s="10">
        <v>16</v>
      </c>
      <c r="M31" s="14">
        <f>SUM(I31:L31)</f>
        <v>44</v>
      </c>
      <c r="N31" s="54">
        <f>+K32+L32</f>
        <v>0.728</v>
      </c>
    </row>
    <row r="32" spans="1:14" ht="12.75" customHeight="1" thickBot="1">
      <c r="A32" s="66"/>
      <c r="B32" s="2">
        <v>0.01</v>
      </c>
      <c r="C32" s="3">
        <v>0.065</v>
      </c>
      <c r="D32" s="3">
        <v>0.319</v>
      </c>
      <c r="E32" s="3">
        <v>0.606</v>
      </c>
      <c r="F32" s="15">
        <f>+F31/$F31</f>
        <v>1</v>
      </c>
      <c r="G32" s="55"/>
      <c r="H32"/>
      <c r="I32" s="2">
        <v>0</v>
      </c>
      <c r="J32" s="3">
        <v>0.273</v>
      </c>
      <c r="K32" s="3">
        <v>0.364</v>
      </c>
      <c r="L32" s="3">
        <v>0.364</v>
      </c>
      <c r="M32" s="15">
        <f>+M31/$M31</f>
        <v>1</v>
      </c>
      <c r="N32" s="55"/>
    </row>
    <row r="33" spans="1:14" ht="42" customHeight="1" thickTop="1">
      <c r="A33" s="61" t="s">
        <v>36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ht="21" customHeight="1"/>
    <row r="35" spans="1:15" ht="15">
      <c r="A35" s="67" t="s">
        <v>31</v>
      </c>
      <c r="B35" s="68"/>
      <c r="C35" s="68"/>
      <c r="D35" s="68"/>
      <c r="E35" s="68"/>
      <c r="F35" s="68"/>
      <c r="G35" s="68"/>
      <c r="H35" s="68"/>
      <c r="I35" s="6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69" t="s">
        <v>32</v>
      </c>
      <c r="B53" s="71" t="s">
        <v>34</v>
      </c>
      <c r="C53" s="72"/>
      <c r="D53" s="71" t="s">
        <v>12</v>
      </c>
      <c r="E53" s="72"/>
      <c r="F53" s="73" t="s">
        <v>0</v>
      </c>
      <c r="G53" s="74"/>
    </row>
    <row r="54" spans="1:7" ht="12" customHeight="1" thickBot="1">
      <c r="A54" s="7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1002</v>
      </c>
      <c r="C55" s="6">
        <f>B55/B$64</f>
        <v>0.35306553911205074</v>
      </c>
      <c r="D55" s="8">
        <v>13</v>
      </c>
      <c r="E55" s="6">
        <f>D55/D$64</f>
        <v>0.3023255813953488</v>
      </c>
      <c r="F55" s="8">
        <v>1015</v>
      </c>
      <c r="G55" s="6">
        <f>F55/F$64</f>
        <v>0.35230822631030895</v>
      </c>
    </row>
    <row r="56" spans="1:7" ht="15">
      <c r="A56" s="25" t="s">
        <v>14</v>
      </c>
      <c r="B56" s="8">
        <v>680</v>
      </c>
      <c r="C56" s="6">
        <f aca="true" t="shared" si="3" ref="C56:C63">B56/B$64</f>
        <v>0.23960535588442566</v>
      </c>
      <c r="D56" s="8">
        <v>13</v>
      </c>
      <c r="E56" s="6">
        <f aca="true" t="shared" si="4" ref="E56:E63">D56/D$64</f>
        <v>0.3023255813953488</v>
      </c>
      <c r="F56" s="8">
        <v>693</v>
      </c>
      <c r="G56" s="6">
        <f aca="true" t="shared" si="5" ref="G56:G63">F56/F$64</f>
        <v>0.2405414786532454</v>
      </c>
    </row>
    <row r="57" spans="1:7" ht="15">
      <c r="A57" s="26" t="s">
        <v>15</v>
      </c>
      <c r="B57" s="8">
        <v>627</v>
      </c>
      <c r="C57" s="6">
        <f t="shared" si="3"/>
        <v>0.22093023255813954</v>
      </c>
      <c r="D57" s="8">
        <v>8</v>
      </c>
      <c r="E57" s="6">
        <f t="shared" si="4"/>
        <v>0.18604651162790697</v>
      </c>
      <c r="F57" s="8">
        <v>635</v>
      </c>
      <c r="G57" s="6">
        <f t="shared" si="5"/>
        <v>0.22040958000694202</v>
      </c>
    </row>
    <row r="58" spans="1:7" ht="18">
      <c r="A58" s="26" t="s">
        <v>16</v>
      </c>
      <c r="B58" s="8">
        <v>430</v>
      </c>
      <c r="C58" s="6">
        <f t="shared" si="3"/>
        <v>0.15151515151515152</v>
      </c>
      <c r="D58" s="8">
        <v>9</v>
      </c>
      <c r="E58" s="6">
        <f t="shared" si="4"/>
        <v>0.20930232558139536</v>
      </c>
      <c r="F58" s="8">
        <v>439</v>
      </c>
      <c r="G58" s="6">
        <f t="shared" si="5"/>
        <v>0.1523776466504686</v>
      </c>
    </row>
    <row r="59" spans="1:7" ht="18">
      <c r="A59" s="25" t="s">
        <v>17</v>
      </c>
      <c r="B59" s="8">
        <v>263</v>
      </c>
      <c r="C59" s="6">
        <f t="shared" si="3"/>
        <v>0.09267089499647639</v>
      </c>
      <c r="D59" s="8">
        <v>5</v>
      </c>
      <c r="E59" s="6">
        <f t="shared" si="4"/>
        <v>0.11627906976744186</v>
      </c>
      <c r="F59" s="8">
        <v>268</v>
      </c>
      <c r="G59" s="6">
        <f t="shared" si="5"/>
        <v>0.09302325581395349</v>
      </c>
    </row>
    <row r="60" spans="1:7" ht="15">
      <c r="A60" s="26" t="s">
        <v>18</v>
      </c>
      <c r="B60" s="8">
        <v>648</v>
      </c>
      <c r="C60" s="6">
        <f t="shared" si="3"/>
        <v>0.22832980972515857</v>
      </c>
      <c r="D60" s="8">
        <v>16</v>
      </c>
      <c r="E60" s="6">
        <f t="shared" si="4"/>
        <v>0.37209302325581395</v>
      </c>
      <c r="F60" s="8">
        <v>664</v>
      </c>
      <c r="G60" s="6">
        <f t="shared" si="5"/>
        <v>0.23047552933009371</v>
      </c>
    </row>
    <row r="61" spans="1:7" ht="15">
      <c r="A61" s="26" t="s">
        <v>19</v>
      </c>
      <c r="B61" s="8">
        <v>964</v>
      </c>
      <c r="C61" s="6">
        <f t="shared" si="3"/>
        <v>0.33967582804792107</v>
      </c>
      <c r="D61" s="8">
        <v>12</v>
      </c>
      <c r="E61" s="6">
        <f t="shared" si="4"/>
        <v>0.27906976744186046</v>
      </c>
      <c r="F61" s="8">
        <v>976</v>
      </c>
      <c r="G61" s="6">
        <f t="shared" si="5"/>
        <v>0.3387712599791739</v>
      </c>
    </row>
    <row r="62" spans="1:7" ht="15">
      <c r="A62" s="25" t="s">
        <v>20</v>
      </c>
      <c r="B62" s="8">
        <v>1018</v>
      </c>
      <c r="C62" s="6">
        <f t="shared" si="3"/>
        <v>0.3587033121916843</v>
      </c>
      <c r="D62" s="8">
        <v>12</v>
      </c>
      <c r="E62" s="6">
        <f t="shared" si="4"/>
        <v>0.27906976744186046</v>
      </c>
      <c r="F62" s="8">
        <v>1030</v>
      </c>
      <c r="G62" s="6">
        <f t="shared" si="5"/>
        <v>0.3575147518222839</v>
      </c>
    </row>
    <row r="63" spans="1:7" ht="15">
      <c r="A63" s="26" t="s">
        <v>21</v>
      </c>
      <c r="B63" s="8">
        <v>50</v>
      </c>
      <c r="C63" s="6">
        <f t="shared" si="3"/>
        <v>0.017618040873854827</v>
      </c>
      <c r="D63" s="27">
        <v>6</v>
      </c>
      <c r="E63" s="6">
        <f t="shared" si="4"/>
        <v>0.13953488372093023</v>
      </c>
      <c r="F63" s="8">
        <v>56</v>
      </c>
      <c r="G63" s="6">
        <f t="shared" si="5"/>
        <v>0.0194376952447067</v>
      </c>
    </row>
    <row r="64" spans="1:7" ht="15">
      <c r="A64" s="26" t="s">
        <v>22</v>
      </c>
      <c r="B64" s="8">
        <v>2838</v>
      </c>
      <c r="C64" s="6">
        <f>SUM(C55:C63)</f>
        <v>2.0021141649048624</v>
      </c>
      <c r="D64" s="8">
        <v>43</v>
      </c>
      <c r="E64" s="6">
        <f>SUM(E55:E63)</f>
        <v>2.186046511627907</v>
      </c>
      <c r="F64" s="8">
        <v>2881</v>
      </c>
      <c r="G64" s="6">
        <f>SUM(G55:G63)</f>
        <v>2.0048594238111765</v>
      </c>
    </row>
    <row r="65" spans="1:14" ht="27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30.75" customHeight="1">
      <c r="A66" s="61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53:A54"/>
    <mergeCell ref="B53:C53"/>
    <mergeCell ref="D53:E53"/>
    <mergeCell ref="F53:G53"/>
    <mergeCell ref="A66:N66"/>
    <mergeCell ref="A65:N65"/>
    <mergeCell ref="N28:N29"/>
    <mergeCell ref="A30:G30"/>
    <mergeCell ref="I30:N30"/>
    <mergeCell ref="A31:A32"/>
    <mergeCell ref="G31:G32"/>
    <mergeCell ref="N31:N32"/>
    <mergeCell ref="A33:N33"/>
    <mergeCell ref="A35:I35"/>
    <mergeCell ref="A24:A25"/>
    <mergeCell ref="G24:G25"/>
    <mergeCell ref="A26:A27"/>
    <mergeCell ref="G26:G27"/>
    <mergeCell ref="A28:A29"/>
    <mergeCell ref="G28:G29"/>
    <mergeCell ref="G15:G16"/>
    <mergeCell ref="N15:N16"/>
    <mergeCell ref="A17:G17"/>
    <mergeCell ref="I17:N17"/>
    <mergeCell ref="A22:A23"/>
    <mergeCell ref="G22:G23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2014-11-06T13:16:34Z</cp:lastPrinted>
  <dcterms:created xsi:type="dcterms:W3CDTF">2011-08-01T14:22:18Z</dcterms:created>
  <dcterms:modified xsi:type="dcterms:W3CDTF">2014-12-05T09:39:57Z</dcterms:modified>
  <cp:category/>
  <cp:version/>
  <cp:contentType/>
  <cp:contentStatus/>
</cp:coreProperties>
</file>