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<sst xmlns="http://schemas.openxmlformats.org/spreadsheetml/2006/main" count="49" uniqueCount="39">
  <si>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</si>
  <si>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</si>
  <si>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</si>
  <si>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</si>
  <si>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</si>
  <si>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</si>
  <si>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</si>
  <si>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</si>
  <si>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</si>
  <si>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</si>
  <si>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</si>
  <si>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</si>
  <si>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</si>
  <si>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</si>
  <si>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</si>
  <si>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</si>
  <si>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</si>
  <si>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</si>
  <si>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</si>
  <si>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</si>
  <si>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</si>
  <si>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</si>
  <si>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</si>
  <si>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</si>
  <si>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</si>
  <si>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</si>
  <si>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</si>
  <si>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</si>
  <si>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</si>
  <si>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</si>
  <si>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</si>
  <si>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</si>
  <si>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</si>
  <si>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</si>
  <si>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</si>
  <si>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</si>
  <si>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</si>
  <si>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</si>
  <si>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MATEMATICA laurea magistrale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</si>
</sst>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3" fillId="0" borderId="20" xfId="47" applyNumberFormat="1" applyFont="1" applyBorder="1" applyAlignment="1">
      <alignment horizontal="right" vertical="top"/>
      <protection/>
    </xf>
    <xf numFmtId="0" fontId="0" fillId="0" borderId="0" xfId="46" applyFont="1" applyBorder="1" applyAlignment="1">
      <alignment horizontal="left" vertical="top" wrapText="1"/>
      <protection/>
    </xf>
    <xf numFmtId="164" fontId="50" fillId="36" borderId="24" xfId="75" applyNumberFormat="1" applyFont="1" applyFill="1" applyBorder="1" applyAlignment="1">
      <alignment horizontal="center" vertical="center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0" fontId="49" fillId="35" borderId="26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7" xfId="71" applyFont="1" applyFill="1" applyBorder="1" applyAlignment="1">
      <alignment horizontal="center" vertical="top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3" applyFont="1" applyFill="1" applyBorder="1" applyAlignment="1">
      <alignment horizontal="left" vertical="center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1" xfId="46" applyFill="1" applyBorder="1" applyAlignment="1">
      <alignment horizontal="left" vertical="center"/>
      <protection/>
    </xf>
    <xf numFmtId="0" fontId="0" fillId="34" borderId="32" xfId="46" applyFill="1" applyBorder="1" applyAlignment="1">
      <alignment horizontal="left" vertical="center"/>
      <protection/>
    </xf>
    <xf numFmtId="0" fontId="47" fillId="34" borderId="33" xfId="0" applyFont="1" applyFill="1" applyBorder="1" applyAlignment="1">
      <alignment horizontal="center" wrapText="1"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vertical="center" wrapText="1"/>
    </xf>
    <xf numFmtId="0" fontId="47" fillId="34" borderId="34" xfId="0" applyFont="1" applyFill="1" applyBorder="1" applyAlignment="1">
      <alignment horizontal="center" vertical="center" wrapText="1"/>
    </xf>
    <xf numFmtId="164" fontId="50" fillId="36" borderId="36" xfId="79" applyNumberFormat="1" applyFont="1" applyFill="1" applyBorder="1" applyAlignment="1">
      <alignment horizontal="center" vertical="center"/>
      <protection/>
    </xf>
    <xf numFmtId="164" fontId="50" fillId="36" borderId="25" xfId="79" applyNumberFormat="1" applyFont="1" applyFill="1" applyBorder="1" applyAlignment="1">
      <alignment horizontal="center" vertical="center"/>
      <protection/>
    </xf>
    <xf numFmtId="0" fontId="49" fillId="35" borderId="29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0" fillId="36" borderId="36" xfId="75" applyNumberFormat="1" applyFont="1" applyFill="1" applyBorder="1" applyAlignment="1">
      <alignment horizontal="center" vertical="center"/>
      <protection/>
    </xf>
    <xf numFmtId="0" fontId="49" fillId="35" borderId="38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39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1" fillId="0" borderId="0" xfId="46" applyFont="1" applyBorder="1" applyAlignment="1">
      <alignment horizontal="left" vertical="top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0" xfId="56" applyFont="1" applyFill="1" applyBorder="1" applyAlignment="1">
      <alignment horizontal="center" vertical="center" wrapText="1"/>
      <protection/>
    </xf>
    <xf numFmtId="0" fontId="49" fillId="35" borderId="41" xfId="62" applyFont="1" applyFill="1" applyBorder="1" applyAlignment="1">
      <alignment horizontal="center" vertical="center" wrapText="1"/>
      <protection/>
    </xf>
    <xf numFmtId="0" fontId="49" fillId="35" borderId="42" xfId="64" applyFont="1" applyFill="1" applyBorder="1" applyAlignment="1">
      <alignment horizontal="center" vertical="center" wrapText="1"/>
      <protection/>
    </xf>
    <xf numFmtId="0" fontId="49" fillId="35" borderId="43" xfId="66" applyFont="1" applyFill="1" applyBorder="1" applyAlignment="1">
      <alignment horizontal="center" vertical="center" wrapText="1"/>
      <protection/>
    </xf>
    <xf numFmtId="0" fontId="49" fillId="36" borderId="24" xfId="66" applyFont="1" applyFill="1" applyBorder="1" applyAlignment="1">
      <alignment horizontal="center" vertical="center" wrapText="1"/>
      <protection/>
    </xf>
    <xf numFmtId="0" fontId="49" fillId="36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5" borderId="45" xfId="62" applyFont="1" applyFill="1" applyBorder="1" applyAlignment="1">
      <alignment horizontal="center" wrapText="1"/>
      <protection/>
    </xf>
    <xf numFmtId="0" fontId="49" fillId="35" borderId="46" xfId="64" applyFont="1" applyFill="1" applyBorder="1" applyAlignment="1">
      <alignment horizontal="center" wrapText="1"/>
      <protection/>
    </xf>
    <xf numFmtId="0" fontId="49" fillId="35" borderId="47" xfId="66" applyFont="1" applyFill="1" applyBorder="1" applyAlignment="1">
      <alignment horizontal="center" wrapText="1"/>
      <protection/>
    </xf>
    <xf numFmtId="0" fontId="49" fillId="35" borderId="41" xfId="62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28" xfId="62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vertic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26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5710012"/>
        <c:axId val="30063517"/>
      </c:barChart>
      <c:catAx>
        <c:axId val="257100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63517"/>
        <c:crosses val="autoZero"/>
        <c:auto val="1"/>
        <c:lblOffset val="100"/>
        <c:tickLblSkip val="1"/>
        <c:noMultiLvlLbl val="0"/>
      </c:catAx>
      <c:valAx>
        <c:axId val="3006351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1001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54" t="s">
        <v>37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21.75" customHeight="1">
      <c r="A3" s="56" t="s">
        <v>38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6" customHeight="1" thickBo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ht="19.5" customHeight="1" thickTop="1">
      <c r="A5" s="58" t="s">
        <v>27</v>
      </c>
      <c r="B5" s="59" t="s">
        <v>34</v>
      </c>
      <c r="C5" s="60"/>
      <c r="D5" s="60"/>
      <c r="E5" s="60"/>
      <c r="F5" s="61"/>
      <c r="G5" s="62" t="s">
        <v>30</v>
      </c>
      <c r="I5" s="65" t="s">
        <v>35</v>
      </c>
      <c r="J5" s="66"/>
      <c r="K5" s="66"/>
      <c r="L5" s="66"/>
      <c r="M5" s="67"/>
      <c r="N5" s="62" t="s">
        <v>30</v>
      </c>
    </row>
    <row r="6" spans="1:14" ht="29.25" customHeight="1">
      <c r="A6" s="58"/>
      <c r="B6" s="68" t="s">
        <v>23</v>
      </c>
      <c r="C6" s="69"/>
      <c r="D6" s="69"/>
      <c r="E6" s="70"/>
      <c r="F6" s="71" t="s">
        <v>0</v>
      </c>
      <c r="G6" s="63"/>
      <c r="I6" s="68" t="s">
        <v>23</v>
      </c>
      <c r="J6" s="69"/>
      <c r="K6" s="69"/>
      <c r="L6" s="70"/>
      <c r="M6" s="71" t="s">
        <v>0</v>
      </c>
      <c r="N6" s="63"/>
    </row>
    <row r="7" spans="1:14" ht="12" customHeight="1">
      <c r="A7" s="58"/>
      <c r="B7" s="18">
        <v>1</v>
      </c>
      <c r="C7" s="19">
        <v>2</v>
      </c>
      <c r="D7" s="19">
        <v>3</v>
      </c>
      <c r="E7" s="19">
        <v>4</v>
      </c>
      <c r="F7" s="72"/>
      <c r="G7" s="64"/>
      <c r="I7" s="18">
        <v>1</v>
      </c>
      <c r="J7" s="19">
        <v>2</v>
      </c>
      <c r="K7" s="19">
        <v>3</v>
      </c>
      <c r="L7" s="19">
        <v>4</v>
      </c>
      <c r="M7" s="72"/>
      <c r="N7" s="64"/>
    </row>
    <row r="8" spans="1:14" ht="12" customHeight="1" thickBot="1">
      <c r="A8" s="73" t="s">
        <v>24</v>
      </c>
      <c r="B8" s="74"/>
      <c r="C8" s="74"/>
      <c r="D8" s="74"/>
      <c r="E8" s="74"/>
      <c r="F8" s="74"/>
      <c r="G8" s="74"/>
      <c r="I8" s="50"/>
      <c r="J8" s="50"/>
      <c r="K8" s="50"/>
      <c r="L8" s="50"/>
      <c r="M8" s="50"/>
      <c r="N8" s="50"/>
    </row>
    <row r="9" spans="1:14" ht="11.25" customHeight="1" thickTop="1">
      <c r="A9" s="45" t="s">
        <v>1</v>
      </c>
      <c r="B9" s="9">
        <v>3</v>
      </c>
      <c r="C9" s="10">
        <v>23</v>
      </c>
      <c r="D9" s="10">
        <v>138</v>
      </c>
      <c r="E9" s="10">
        <v>200</v>
      </c>
      <c r="F9" s="13">
        <f>SUM(B9:E9)</f>
        <v>364</v>
      </c>
      <c r="G9" s="27">
        <f>+D10+E10</f>
        <v>0.9285714285714286</v>
      </c>
      <c r="H9"/>
      <c r="I9" s="9">
        <v>1</v>
      </c>
      <c r="J9" s="10">
        <v>3</v>
      </c>
      <c r="K9" s="10">
        <v>13</v>
      </c>
      <c r="L9" s="10">
        <v>13</v>
      </c>
      <c r="M9" s="13">
        <f>SUM(I9:L9)</f>
        <v>30</v>
      </c>
      <c r="N9" s="27">
        <f>+K10+L10</f>
        <v>0.8666666666666667</v>
      </c>
    </row>
    <row r="10" spans="1:14" ht="15" customHeight="1">
      <c r="A10" s="46"/>
      <c r="B10" s="2">
        <f>+B9/$F9</f>
        <v>0.008241758241758242</v>
      </c>
      <c r="C10" s="3">
        <f>+C9/$F9</f>
        <v>0.06318681318681318</v>
      </c>
      <c r="D10" s="3">
        <f>+D9/$F9</f>
        <v>0.3791208791208791</v>
      </c>
      <c r="E10" s="3">
        <f>+E9/$F9</f>
        <v>0.5494505494505495</v>
      </c>
      <c r="F10" s="25">
        <f>+F9/$F9</f>
        <v>1</v>
      </c>
      <c r="G10" s="28"/>
      <c r="H10"/>
      <c r="I10" s="2">
        <f>+I9/$M9</f>
        <v>0.03333333333333333</v>
      </c>
      <c r="J10" s="3">
        <f>+J9/$M9</f>
        <v>0.1</v>
      </c>
      <c r="K10" s="3">
        <f>+K9/$M9</f>
        <v>0.43333333333333335</v>
      </c>
      <c r="L10" s="3">
        <f>+L9/$M9</f>
        <v>0.43333333333333335</v>
      </c>
      <c r="M10" s="25">
        <f>+M9/$M9</f>
        <v>1</v>
      </c>
      <c r="N10" s="28"/>
    </row>
    <row r="11" spans="1:14" ht="11.25" customHeight="1">
      <c r="A11" s="45" t="s">
        <v>2</v>
      </c>
      <c r="B11" s="11">
        <v>16</v>
      </c>
      <c r="C11" s="12">
        <v>34</v>
      </c>
      <c r="D11" s="12">
        <v>160</v>
      </c>
      <c r="E11" s="12">
        <v>154</v>
      </c>
      <c r="F11" s="14">
        <f>SUM(B11:E11)</f>
        <v>364</v>
      </c>
      <c r="G11" s="43">
        <f>+D12+E12</f>
        <v>0.863</v>
      </c>
      <c r="H11"/>
      <c r="I11" s="11">
        <v>1</v>
      </c>
      <c r="J11" s="12">
        <v>8</v>
      </c>
      <c r="K11" s="12">
        <v>11</v>
      </c>
      <c r="L11" s="12">
        <v>10</v>
      </c>
      <c r="M11" s="14">
        <f aca="true" t="shared" si="0" ref="M11:M16">SUM(I11:L11)</f>
        <v>30</v>
      </c>
      <c r="N11" s="43">
        <f>+K12+L12</f>
        <v>0.7</v>
      </c>
    </row>
    <row r="12" spans="1:14" ht="11.25" customHeight="1">
      <c r="A12" s="46"/>
      <c r="B12" s="2">
        <v>0.044</v>
      </c>
      <c r="C12" s="3">
        <v>0.093</v>
      </c>
      <c r="D12" s="3">
        <v>0.44</v>
      </c>
      <c r="E12" s="3">
        <v>0.423</v>
      </c>
      <c r="F12" s="24">
        <f>SUM(B12:E12)</f>
        <v>1</v>
      </c>
      <c r="G12" s="44"/>
      <c r="H12"/>
      <c r="I12" s="2">
        <v>0.033</v>
      </c>
      <c r="J12" s="3">
        <v>0.267</v>
      </c>
      <c r="K12" s="3">
        <v>0.367</v>
      </c>
      <c r="L12" s="3">
        <v>0.333</v>
      </c>
      <c r="M12" s="24">
        <f t="shared" si="0"/>
        <v>1</v>
      </c>
      <c r="N12" s="44"/>
    </row>
    <row r="13" spans="1:14" ht="11.25" customHeight="1">
      <c r="A13" s="45" t="s">
        <v>3</v>
      </c>
      <c r="B13" s="11">
        <v>4</v>
      </c>
      <c r="C13" s="12">
        <v>27</v>
      </c>
      <c r="D13" s="12">
        <v>141</v>
      </c>
      <c r="E13" s="12">
        <v>191</v>
      </c>
      <c r="F13" s="14">
        <f>SUM(B13:E13)</f>
        <v>363</v>
      </c>
      <c r="G13" s="43">
        <f>+D14+E14</f>
        <v>0.9146005509641872</v>
      </c>
      <c r="H13"/>
      <c r="I13" s="11">
        <v>1</v>
      </c>
      <c r="J13" s="12">
        <v>5</v>
      </c>
      <c r="K13" s="12">
        <v>12</v>
      </c>
      <c r="L13" s="12">
        <v>12</v>
      </c>
      <c r="M13" s="14">
        <f t="shared" si="0"/>
        <v>30</v>
      </c>
      <c r="N13" s="43">
        <f>+K14+L14</f>
        <v>0.8</v>
      </c>
    </row>
    <row r="14" spans="1:14" ht="11.25" customHeight="1">
      <c r="A14" s="46"/>
      <c r="B14" s="2">
        <f>+B13/$F13</f>
        <v>0.011019283746556474</v>
      </c>
      <c r="C14" s="3">
        <f>+C13/$F13</f>
        <v>0.0743801652892562</v>
      </c>
      <c r="D14" s="3">
        <f>+D13/$F13</f>
        <v>0.3884297520661157</v>
      </c>
      <c r="E14" s="3">
        <f>+E13/$F13</f>
        <v>0.5261707988980716</v>
      </c>
      <c r="F14" s="25">
        <f>+F13/$F13</f>
        <v>1</v>
      </c>
      <c r="G14" s="44"/>
      <c r="H14"/>
      <c r="I14" s="2">
        <v>0.033</v>
      </c>
      <c r="J14" s="3">
        <v>0.167</v>
      </c>
      <c r="K14" s="3">
        <v>0.4</v>
      </c>
      <c r="L14" s="3">
        <v>0.4</v>
      </c>
      <c r="M14" s="24">
        <f t="shared" si="0"/>
        <v>1</v>
      </c>
      <c r="N14" s="44"/>
    </row>
    <row r="15" spans="1:14" ht="11.25" customHeight="1">
      <c r="A15" s="45" t="s">
        <v>4</v>
      </c>
      <c r="B15" s="11">
        <v>5</v>
      </c>
      <c r="C15" s="12">
        <v>17</v>
      </c>
      <c r="D15" s="12">
        <v>97</v>
      </c>
      <c r="E15" s="12">
        <v>246</v>
      </c>
      <c r="F15" s="14">
        <f>SUM(B15:E15)</f>
        <v>365</v>
      </c>
      <c r="G15" s="43">
        <f>+D16+E16</f>
        <v>0.9397260273972603</v>
      </c>
      <c r="H15"/>
      <c r="I15" s="11">
        <v>0</v>
      </c>
      <c r="J15" s="12">
        <v>5</v>
      </c>
      <c r="K15" s="12">
        <v>12</v>
      </c>
      <c r="L15" s="12">
        <v>13</v>
      </c>
      <c r="M15" s="14">
        <f t="shared" si="0"/>
        <v>30</v>
      </c>
      <c r="N15" s="43">
        <f>+K16+L16</f>
        <v>0.833</v>
      </c>
    </row>
    <row r="16" spans="1:14" ht="11.25" customHeight="1">
      <c r="A16" s="46"/>
      <c r="B16" s="2">
        <f>+B15/$F15</f>
        <v>0.0136986301369863</v>
      </c>
      <c r="C16" s="3">
        <f>+C15/$F15</f>
        <v>0.04657534246575343</v>
      </c>
      <c r="D16" s="3">
        <f>+D15/$F15</f>
        <v>0.26575342465753427</v>
      </c>
      <c r="E16" s="3">
        <f>+E15/$F15</f>
        <v>0.673972602739726</v>
      </c>
      <c r="F16" s="25">
        <f>+F15/$F15</f>
        <v>1</v>
      </c>
      <c r="G16" s="44"/>
      <c r="H16"/>
      <c r="I16" s="2">
        <v>0</v>
      </c>
      <c r="J16" s="3">
        <v>0.167</v>
      </c>
      <c r="K16" s="3">
        <v>0.4</v>
      </c>
      <c r="L16" s="3">
        <v>0.433</v>
      </c>
      <c r="M16" s="24">
        <f t="shared" si="0"/>
        <v>1</v>
      </c>
      <c r="N16" s="44"/>
    </row>
    <row r="17" spans="1:14" ht="15" customHeight="1" thickBot="1">
      <c r="A17" s="29" t="s">
        <v>25</v>
      </c>
      <c r="B17" s="30"/>
      <c r="C17" s="30"/>
      <c r="D17" s="30"/>
      <c r="E17" s="30"/>
      <c r="F17" s="30"/>
      <c r="G17" s="30"/>
      <c r="H17"/>
      <c r="I17" s="49"/>
      <c r="J17" s="49"/>
      <c r="K17" s="49"/>
      <c r="L17" s="49"/>
      <c r="M17" s="49"/>
      <c r="N17" s="49"/>
    </row>
    <row r="18" spans="1:14" ht="12.75" customHeight="1" thickTop="1">
      <c r="A18" s="45" t="s">
        <v>5</v>
      </c>
      <c r="B18" s="9">
        <v>2</v>
      </c>
      <c r="C18" s="10">
        <v>4</v>
      </c>
      <c r="D18" s="10">
        <v>81</v>
      </c>
      <c r="E18" s="10">
        <v>278</v>
      </c>
      <c r="F18" s="13">
        <f>SUM(B18:E18)</f>
        <v>365</v>
      </c>
      <c r="G18" s="27">
        <f>+D19+E19</f>
        <v>0.984</v>
      </c>
      <c r="H18"/>
      <c r="I18" s="48"/>
      <c r="J18" s="48"/>
      <c r="K18" s="48"/>
      <c r="L18" s="48"/>
      <c r="M18" s="48"/>
      <c r="N18" s="1"/>
    </row>
    <row r="19" spans="1:14" ht="12.75" customHeight="1">
      <c r="A19" s="46"/>
      <c r="B19" s="2">
        <v>0.005</v>
      </c>
      <c r="C19" s="15">
        <v>0.011</v>
      </c>
      <c r="D19" s="3">
        <v>0.222</v>
      </c>
      <c r="E19" s="3">
        <v>0.762</v>
      </c>
      <c r="F19" s="24">
        <f aca="true" t="shared" si="1" ref="F19:F28">SUM(B19:E19)</f>
        <v>1</v>
      </c>
      <c r="G19" s="28"/>
      <c r="H19"/>
      <c r="I19" s="48"/>
      <c r="J19" s="48"/>
      <c r="K19" s="48"/>
      <c r="L19" s="48"/>
      <c r="M19" s="48"/>
      <c r="N19" s="1"/>
    </row>
    <row r="20" spans="1:14" ht="12.75" customHeight="1">
      <c r="A20" s="45" t="s">
        <v>6</v>
      </c>
      <c r="B20" s="11">
        <v>5</v>
      </c>
      <c r="C20" s="12">
        <v>31</v>
      </c>
      <c r="D20" s="12">
        <v>123</v>
      </c>
      <c r="E20" s="12">
        <v>205</v>
      </c>
      <c r="F20" s="14">
        <f>SUM(B20:E20)</f>
        <v>364</v>
      </c>
      <c r="G20" s="47">
        <f>+D21+E21</f>
        <v>0.901</v>
      </c>
      <c r="H20"/>
      <c r="I20" s="48"/>
      <c r="J20" s="48"/>
      <c r="K20" s="48"/>
      <c r="L20" s="48"/>
      <c r="M20" s="48"/>
      <c r="N20" s="1"/>
    </row>
    <row r="21" spans="1:14" ht="12.75" customHeight="1">
      <c r="A21" s="46"/>
      <c r="B21" s="2">
        <v>0.014</v>
      </c>
      <c r="C21" s="3">
        <v>0.085</v>
      </c>
      <c r="D21" s="3">
        <v>0.338</v>
      </c>
      <c r="E21" s="3">
        <v>0.563</v>
      </c>
      <c r="F21" s="24">
        <f t="shared" si="1"/>
        <v>1</v>
      </c>
      <c r="G21" s="28"/>
      <c r="H21"/>
      <c r="I21" s="48"/>
      <c r="J21" s="48"/>
      <c r="K21" s="48"/>
      <c r="L21" s="48"/>
      <c r="M21" s="48"/>
      <c r="N21" s="1"/>
    </row>
    <row r="22" spans="1:14" ht="12.75" customHeight="1">
      <c r="A22" s="45" t="s">
        <v>7</v>
      </c>
      <c r="B22" s="11">
        <v>2</v>
      </c>
      <c r="C22" s="12">
        <v>27</v>
      </c>
      <c r="D22" s="12">
        <v>129</v>
      </c>
      <c r="E22" s="12">
        <v>207</v>
      </c>
      <c r="F22" s="14">
        <f>SUM(B22:E22)</f>
        <v>365</v>
      </c>
      <c r="G22" s="43">
        <f>+D23+E23</f>
        <v>0.9205479452054794</v>
      </c>
      <c r="H22"/>
      <c r="I22" s="48"/>
      <c r="J22" s="48"/>
      <c r="K22" s="48"/>
      <c r="L22" s="48"/>
      <c r="M22" s="48"/>
      <c r="N22" s="1"/>
    </row>
    <row r="23" spans="1:14" ht="12.75" customHeight="1">
      <c r="A23" s="46"/>
      <c r="B23" s="2">
        <f>+B22/$F22</f>
        <v>0.005479452054794521</v>
      </c>
      <c r="C23" s="3">
        <f>+C22/$F22</f>
        <v>0.07397260273972603</v>
      </c>
      <c r="D23" s="3">
        <f>+D22/$F22</f>
        <v>0.35342465753424657</v>
      </c>
      <c r="E23" s="3">
        <f>+E22/$F22</f>
        <v>0.5671232876712329</v>
      </c>
      <c r="F23" s="25">
        <f>+F22/$F22</f>
        <v>1</v>
      </c>
      <c r="G23" s="44"/>
      <c r="H23"/>
      <c r="I23" s="48"/>
      <c r="J23" s="48"/>
      <c r="K23" s="48"/>
      <c r="L23" s="48"/>
      <c r="M23" s="48"/>
      <c r="N23" s="1"/>
    </row>
    <row r="24" spans="1:14" ht="12.75" customHeight="1">
      <c r="A24" s="45" t="s">
        <v>8</v>
      </c>
      <c r="B24" s="11">
        <v>8</v>
      </c>
      <c r="C24" s="12">
        <v>29</v>
      </c>
      <c r="D24" s="12">
        <v>135</v>
      </c>
      <c r="E24" s="12">
        <v>148</v>
      </c>
      <c r="F24" s="14">
        <f>SUM(B24:E24)</f>
        <v>320</v>
      </c>
      <c r="G24" s="43">
        <f>+D25+E25</f>
        <v>0.884375</v>
      </c>
      <c r="H24"/>
      <c r="I24" s="48"/>
      <c r="J24" s="48"/>
      <c r="K24" s="48"/>
      <c r="L24" s="48"/>
      <c r="M24" s="48"/>
      <c r="N24" s="1"/>
    </row>
    <row r="25" spans="1:14" ht="12.75" customHeight="1">
      <c r="A25" s="46"/>
      <c r="B25" s="2">
        <f>+B24/$F24</f>
        <v>0.025</v>
      </c>
      <c r="C25" s="3">
        <f>+C24/$F24</f>
        <v>0.090625</v>
      </c>
      <c r="D25" s="3">
        <f>+D24/$F24</f>
        <v>0.421875</v>
      </c>
      <c r="E25" s="3">
        <f>+E24/$F24</f>
        <v>0.4625</v>
      </c>
      <c r="F25" s="25">
        <f>+F24/$F24</f>
        <v>1</v>
      </c>
      <c r="G25" s="44"/>
      <c r="H25"/>
      <c r="I25" s="48"/>
      <c r="J25" s="48"/>
      <c r="K25" s="48"/>
      <c r="L25" s="48"/>
      <c r="M25" s="48"/>
      <c r="N25" s="1"/>
    </row>
    <row r="26" spans="1:14" ht="12.75" customHeight="1">
      <c r="A26" s="45" t="s">
        <v>9</v>
      </c>
      <c r="B26" s="11">
        <v>2</v>
      </c>
      <c r="C26" s="12">
        <v>3</v>
      </c>
      <c r="D26" s="12">
        <v>115</v>
      </c>
      <c r="E26" s="12">
        <v>235</v>
      </c>
      <c r="F26" s="14">
        <f t="shared" si="1"/>
        <v>355</v>
      </c>
      <c r="G26" s="47">
        <f>+D27+E27</f>
        <v>0.986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46"/>
      <c r="B27" s="2">
        <v>0.006</v>
      </c>
      <c r="C27" s="3">
        <v>0.008</v>
      </c>
      <c r="D27" s="3">
        <v>0.324</v>
      </c>
      <c r="E27" s="3">
        <v>0.662</v>
      </c>
      <c r="F27" s="24">
        <f t="shared" si="1"/>
        <v>1</v>
      </c>
      <c r="G27" s="28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45" t="s">
        <v>10</v>
      </c>
      <c r="B28" s="11">
        <v>3</v>
      </c>
      <c r="C28" s="12">
        <v>3</v>
      </c>
      <c r="D28" s="12">
        <v>90</v>
      </c>
      <c r="E28" s="12">
        <v>252</v>
      </c>
      <c r="F28" s="14">
        <f t="shared" si="1"/>
        <v>348</v>
      </c>
      <c r="G28" s="43">
        <f>+D29+E29</f>
        <v>0.9827586206896552</v>
      </c>
      <c r="H28"/>
      <c r="I28" s="9">
        <v>1</v>
      </c>
      <c r="J28" s="10">
        <v>2</v>
      </c>
      <c r="K28" s="10">
        <v>11</v>
      </c>
      <c r="L28" s="10">
        <v>15</v>
      </c>
      <c r="M28" s="13">
        <f>SUM(I28:L28)</f>
        <v>29</v>
      </c>
      <c r="N28" s="27">
        <f>+K29+L29</f>
        <v>0.896551724137931</v>
      </c>
    </row>
    <row r="29" spans="1:14" ht="12.75" customHeight="1">
      <c r="A29" s="46"/>
      <c r="B29" s="2">
        <f>+B28/$F28</f>
        <v>0.008620689655172414</v>
      </c>
      <c r="C29" s="3">
        <f>+C28/$F28</f>
        <v>0.008620689655172414</v>
      </c>
      <c r="D29" s="3">
        <f>+D28/$F28</f>
        <v>0.25862068965517243</v>
      </c>
      <c r="E29" s="3">
        <f>+E28/$F28</f>
        <v>0.7241379310344828</v>
      </c>
      <c r="F29" s="25">
        <f>+F28/$F28</f>
        <v>1</v>
      </c>
      <c r="G29" s="44"/>
      <c r="H29"/>
      <c r="I29" s="2">
        <f>+I28/$M28</f>
        <v>0.034482758620689655</v>
      </c>
      <c r="J29" s="3">
        <f>+J28/$M28</f>
        <v>0.06896551724137931</v>
      </c>
      <c r="K29" s="3">
        <f>+K28/$M28</f>
        <v>0.3793103448275862</v>
      </c>
      <c r="L29" s="3">
        <f>+L28/$M28</f>
        <v>0.5172413793103449</v>
      </c>
      <c r="M29" s="25">
        <f>+M28/$M28</f>
        <v>1</v>
      </c>
      <c r="N29" s="28"/>
    </row>
    <row r="30" spans="1:14" ht="13.5" customHeight="1" thickBot="1">
      <c r="A30" s="29" t="s">
        <v>26</v>
      </c>
      <c r="B30" s="30"/>
      <c r="C30" s="30"/>
      <c r="D30" s="30"/>
      <c r="E30" s="30"/>
      <c r="F30" s="30"/>
      <c r="G30" s="30"/>
      <c r="H30"/>
      <c r="I30" s="31"/>
      <c r="J30" s="31"/>
      <c r="K30" s="31"/>
      <c r="L30" s="31"/>
      <c r="M30" s="31"/>
      <c r="N30" s="32"/>
    </row>
    <row r="31" spans="1:14" ht="12.75" customHeight="1" thickTop="1">
      <c r="A31" s="33" t="s">
        <v>11</v>
      </c>
      <c r="B31" s="9">
        <v>2</v>
      </c>
      <c r="C31" s="10">
        <v>28</v>
      </c>
      <c r="D31" s="10">
        <v>119</v>
      </c>
      <c r="E31" s="10">
        <v>217</v>
      </c>
      <c r="F31" s="13">
        <f>SUM(B31:E31)</f>
        <v>366</v>
      </c>
      <c r="G31" s="27">
        <f>+D32+E32</f>
        <v>0.9179999999999999</v>
      </c>
      <c r="H31"/>
      <c r="I31" s="9">
        <v>1</v>
      </c>
      <c r="J31" s="10">
        <v>11</v>
      </c>
      <c r="K31" s="10">
        <v>8</v>
      </c>
      <c r="L31" s="10">
        <v>10</v>
      </c>
      <c r="M31" s="13">
        <f>SUM(I31:L31)</f>
        <v>30</v>
      </c>
      <c r="N31" s="27">
        <f>+K32+L32</f>
        <v>0.6000000000000001</v>
      </c>
    </row>
    <row r="32" spans="1:14" ht="12.75" customHeight="1" thickBot="1">
      <c r="A32" s="34"/>
      <c r="B32" s="2">
        <v>0.005</v>
      </c>
      <c r="C32" s="3">
        <v>0.077</v>
      </c>
      <c r="D32" s="3">
        <v>0.325</v>
      </c>
      <c r="E32" s="3">
        <v>0.593</v>
      </c>
      <c r="F32" s="24">
        <f>SUM(B32:E32)</f>
        <v>1</v>
      </c>
      <c r="G32" s="28"/>
      <c r="H32"/>
      <c r="I32" s="2">
        <v>0.033</v>
      </c>
      <c r="J32" s="3">
        <v>0.367</v>
      </c>
      <c r="K32" s="3">
        <v>0.267</v>
      </c>
      <c r="L32" s="3">
        <v>0.333</v>
      </c>
      <c r="M32" s="24">
        <f>SUM(I32:L32)</f>
        <v>1</v>
      </c>
      <c r="N32" s="28"/>
    </row>
    <row r="33" spans="1:14" ht="42" customHeight="1" thickTop="1">
      <c r="A33" s="26" t="s">
        <v>36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ht="30.75" customHeight="1"/>
    <row r="35" spans="1:15" ht="15">
      <c r="A35" s="35" t="s">
        <v>31</v>
      </c>
      <c r="B35" s="36"/>
      <c r="C35" s="36"/>
      <c r="D35" s="36"/>
      <c r="E35" s="36"/>
      <c r="F35" s="36"/>
      <c r="G35" s="36"/>
      <c r="H35" s="36"/>
      <c r="I35" s="36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37" t="s">
        <v>32</v>
      </c>
      <c r="B53" s="39" t="s">
        <v>34</v>
      </c>
      <c r="C53" s="40"/>
      <c r="D53" s="39" t="s">
        <v>12</v>
      </c>
      <c r="E53" s="40"/>
      <c r="F53" s="41" t="s">
        <v>0</v>
      </c>
      <c r="G53" s="42"/>
    </row>
    <row r="54" spans="1:7" ht="12" customHeight="1" thickBot="1">
      <c r="A54" s="38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55</v>
      </c>
      <c r="C55" s="6">
        <f>B55/B$64</f>
        <v>0.24774774774774774</v>
      </c>
      <c r="D55" s="8">
        <v>6</v>
      </c>
      <c r="E55" s="6">
        <f>D55/D$64</f>
        <v>0.3157894736842105</v>
      </c>
      <c r="F55" s="8">
        <v>61</v>
      </c>
      <c r="G55" s="6">
        <f>F55/F$64</f>
        <v>0.25311203319502074</v>
      </c>
    </row>
    <row r="56" spans="1:7" ht="15">
      <c r="A56" s="22" t="s">
        <v>14</v>
      </c>
      <c r="B56" s="8">
        <v>38</v>
      </c>
      <c r="C56" s="6">
        <f aca="true" t="shared" si="2" ref="C56:E63">B56/B$64</f>
        <v>0.17117117117117117</v>
      </c>
      <c r="D56" s="8">
        <v>2</v>
      </c>
      <c r="E56" s="6">
        <f t="shared" si="2"/>
        <v>0.10526315789473684</v>
      </c>
      <c r="F56" s="8">
        <v>40</v>
      </c>
      <c r="G56" s="6">
        <f aca="true" t="shared" si="3" ref="G56:G63">F56/F$64</f>
        <v>0.16597510373443983</v>
      </c>
    </row>
    <row r="57" spans="1:7" ht="15">
      <c r="A57" s="23" t="s">
        <v>15</v>
      </c>
      <c r="B57" s="8">
        <v>41</v>
      </c>
      <c r="C57" s="6">
        <f t="shared" si="2"/>
        <v>0.18468468468468469</v>
      </c>
      <c r="D57" s="8">
        <v>2</v>
      </c>
      <c r="E57" s="6">
        <f t="shared" si="2"/>
        <v>0.10526315789473684</v>
      </c>
      <c r="F57" s="8">
        <v>43</v>
      </c>
      <c r="G57" s="6">
        <f t="shared" si="3"/>
        <v>0.17842323651452283</v>
      </c>
    </row>
    <row r="58" spans="1:7" ht="18">
      <c r="A58" s="23" t="s">
        <v>16</v>
      </c>
      <c r="B58" s="8">
        <v>17</v>
      </c>
      <c r="C58" s="6">
        <f t="shared" si="2"/>
        <v>0.07657657657657657</v>
      </c>
      <c r="D58" s="8">
        <v>1</v>
      </c>
      <c r="E58" s="6">
        <f t="shared" si="2"/>
        <v>0.05263157894736842</v>
      </c>
      <c r="F58" s="8">
        <v>18</v>
      </c>
      <c r="G58" s="6">
        <f t="shared" si="3"/>
        <v>0.07468879668049792</v>
      </c>
    </row>
    <row r="59" spans="1:7" ht="18">
      <c r="A59" s="22" t="s">
        <v>17</v>
      </c>
      <c r="B59" s="8">
        <v>51</v>
      </c>
      <c r="C59" s="6">
        <f t="shared" si="2"/>
        <v>0.22972972972972974</v>
      </c>
      <c r="D59" s="8">
        <v>2</v>
      </c>
      <c r="E59" s="6">
        <f t="shared" si="2"/>
        <v>0.10526315789473684</v>
      </c>
      <c r="F59" s="8">
        <v>53</v>
      </c>
      <c r="G59" s="6">
        <f t="shared" si="3"/>
        <v>0.21991701244813278</v>
      </c>
    </row>
    <row r="60" spans="1:7" ht="15">
      <c r="A60" s="23" t="s">
        <v>18</v>
      </c>
      <c r="B60" s="8">
        <v>58</v>
      </c>
      <c r="C60" s="6">
        <f t="shared" si="2"/>
        <v>0.26126126126126126</v>
      </c>
      <c r="D60" s="8">
        <v>8</v>
      </c>
      <c r="E60" s="6">
        <f t="shared" si="2"/>
        <v>0.42105263157894735</v>
      </c>
      <c r="F60" s="8">
        <v>66</v>
      </c>
      <c r="G60" s="6">
        <f t="shared" si="3"/>
        <v>0.27385892116182575</v>
      </c>
    </row>
    <row r="61" spans="1:7" ht="15">
      <c r="A61" s="23" t="s">
        <v>19</v>
      </c>
      <c r="B61" s="8">
        <v>60</v>
      </c>
      <c r="C61" s="6">
        <f t="shared" si="2"/>
        <v>0.2702702702702703</v>
      </c>
      <c r="D61" s="8">
        <v>2</v>
      </c>
      <c r="E61" s="6">
        <f t="shared" si="2"/>
        <v>0.10526315789473684</v>
      </c>
      <c r="F61" s="8">
        <v>62</v>
      </c>
      <c r="G61" s="6">
        <f t="shared" si="3"/>
        <v>0.2572614107883817</v>
      </c>
    </row>
    <row r="62" spans="1:7" ht="15">
      <c r="A62" s="22" t="s">
        <v>20</v>
      </c>
      <c r="B62" s="8">
        <v>31</v>
      </c>
      <c r="C62" s="6">
        <f t="shared" si="2"/>
        <v>0.13963963963963963</v>
      </c>
      <c r="D62" s="8">
        <v>4</v>
      </c>
      <c r="E62" s="6">
        <f t="shared" si="2"/>
        <v>0.21052631578947367</v>
      </c>
      <c r="F62" s="8">
        <v>35</v>
      </c>
      <c r="G62" s="6">
        <f t="shared" si="3"/>
        <v>0.14522821576763487</v>
      </c>
    </row>
    <row r="63" spans="1:7" ht="15">
      <c r="A63" s="23" t="s">
        <v>21</v>
      </c>
      <c r="B63" s="8">
        <v>2</v>
      </c>
      <c r="C63" s="6">
        <f t="shared" si="2"/>
        <v>0.009009009009009009</v>
      </c>
      <c r="D63" s="8">
        <v>0</v>
      </c>
      <c r="E63" s="6">
        <f t="shared" si="2"/>
        <v>0</v>
      </c>
      <c r="F63" s="8">
        <v>2</v>
      </c>
      <c r="G63" s="6">
        <f t="shared" si="3"/>
        <v>0.008298755186721992</v>
      </c>
    </row>
    <row r="64" spans="1:7" ht="15">
      <c r="A64" s="23" t="s">
        <v>22</v>
      </c>
      <c r="B64" s="8">
        <v>222</v>
      </c>
      <c r="C64" s="6">
        <f>SUM(C55:C63)</f>
        <v>1.5900900900900898</v>
      </c>
      <c r="D64" s="8">
        <v>19</v>
      </c>
      <c r="E64" s="6">
        <f>SUM(E55:E63)</f>
        <v>1.4210526315789471</v>
      </c>
      <c r="F64" s="8">
        <v>241</v>
      </c>
      <c r="G64" s="6">
        <f>SUM(G55:G63)</f>
        <v>1.5767634854771782</v>
      </c>
    </row>
    <row r="65" spans="1:14" ht="37.5" customHeight="1">
      <c r="A65" s="53" t="s">
        <v>33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</row>
    <row r="66" spans="1:14" ht="27" customHeight="1">
      <c r="A66" s="51" t="s">
        <v>36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</row>
  </sheetData>
  <sheetProtection/>
  <mergeCells count="56">
    <mergeCell ref="N5:N7"/>
    <mergeCell ref="B6:E6"/>
    <mergeCell ref="F6:F7"/>
    <mergeCell ref="I6:L6"/>
    <mergeCell ref="M6:M7"/>
    <mergeCell ref="A8:G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I8:N8"/>
    <mergeCell ref="A11:A12"/>
    <mergeCell ref="G11:G12"/>
    <mergeCell ref="N11:N12"/>
    <mergeCell ref="A9:A10"/>
    <mergeCell ref="G9:G10"/>
    <mergeCell ref="N9:N10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35:I35"/>
    <mergeCell ref="A53:A54"/>
    <mergeCell ref="B53:C53"/>
    <mergeCell ref="D53:E53"/>
    <mergeCell ref="F53:G53"/>
    <mergeCell ref="G24:G25"/>
    <mergeCell ref="A26:A27"/>
    <mergeCell ref="G26:G27"/>
    <mergeCell ref="A28:A29"/>
    <mergeCell ref="G28:G29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2014-12-09T09:25:11Z</dcterms:modified>
  <cp:category/>
  <cp:version/>
  <cp:contentType/>
  <cp:contentStatus/>
</cp:coreProperties>
</file>