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 Leo\Dropbox\Ufficio\CICLO PERFORMANCE 2015\RELAZIONE PERFORMANCE 2015\TrasmissionealNucleo\IIinvio_nucleo\"/>
    </mc:Choice>
  </mc:AlternateContent>
  <bookViews>
    <workbookView xWindow="285" yWindow="390" windowWidth="16935" windowHeight="715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L42" i="1" l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C15" i="1"/>
  <c r="M15" i="1" s="1"/>
  <c r="C14" i="1"/>
  <c r="M14" i="1" s="1"/>
  <c r="C13" i="1"/>
  <c r="M13" i="1" s="1"/>
  <c r="C12" i="1"/>
  <c r="M12" i="1" s="1"/>
  <c r="C10" i="1"/>
  <c r="M10" i="1" s="1"/>
  <c r="H9" i="1"/>
  <c r="C9" i="1"/>
  <c r="M9" i="1" s="1"/>
  <c r="M8" i="1"/>
  <c r="M7" i="1"/>
  <c r="M6" i="1"/>
  <c r="M5" i="1"/>
  <c r="M4" i="1"/>
  <c r="M3" i="1"/>
  <c r="M43" i="1" l="1"/>
</calcChain>
</file>

<file path=xl/sharedStrings.xml><?xml version="1.0" encoding="utf-8"?>
<sst xmlns="http://schemas.openxmlformats.org/spreadsheetml/2006/main" count="111" uniqueCount="104">
  <si>
    <t>Scheda di valutazione 2015 - Direttore Generale Gaetano Prudente (01.01.2015-11.09.2015)</t>
  </si>
  <si>
    <t xml:space="preserve">Dimensione </t>
  </si>
  <si>
    <t xml:space="preserve">Oggetto della valutazione </t>
  </si>
  <si>
    <t xml:space="preserve">Peso </t>
  </si>
  <si>
    <t>Codice</t>
  </si>
  <si>
    <t xml:space="preserve">Descrizione obiettivo </t>
  </si>
  <si>
    <t xml:space="preserve">Indicatore </t>
  </si>
  <si>
    <t>Target</t>
  </si>
  <si>
    <t xml:space="preserve">Misurazione </t>
  </si>
  <si>
    <t xml:space="preserve">Autovalutazione </t>
  </si>
  <si>
    <t>Superiore Gerarchico</t>
  </si>
  <si>
    <t xml:space="preserve">Bottom up </t>
  </si>
  <si>
    <t>Punteggio complessivo/definitivo</t>
  </si>
  <si>
    <t xml:space="preserve">Punteggio pesato </t>
  </si>
  <si>
    <t xml:space="preserve">Note sul processo valutativo </t>
  </si>
  <si>
    <t xml:space="preserve">Affidabilità </t>
  </si>
  <si>
    <t xml:space="preserve">Performance dei Dipartimenti amministrativi </t>
  </si>
  <si>
    <t>PERF_DIP_DAGTES</t>
  </si>
  <si>
    <t xml:space="preserve">Progetti e servizi del Dipartimento Affari Generali, tecnico e per la sicurezza </t>
  </si>
  <si>
    <t>I target per i dirigenti sono valutati con riferimento a tutte le U.O. gestite (Valutazione confermata dal Direttore Generale)</t>
  </si>
  <si>
    <t>PERF_DIP_DGRF</t>
  </si>
  <si>
    <t xml:space="preserve">Progetti e servizi del Dipartimento Gestione Risorse Finanziarie </t>
  </si>
  <si>
    <t>PERF_DIP_DAFG</t>
  </si>
  <si>
    <t xml:space="preserve">Progetti e servizi del Dipartimento Per il coordinamento dell'azione amministrativa con le funzioni di governo </t>
  </si>
  <si>
    <t>PERF_DIP_DSFPL</t>
  </si>
  <si>
    <t>Progetti e servizi del Dipartimento per gli studenti e la formazione post laurea</t>
  </si>
  <si>
    <t>PERF_DIP_DARDRE</t>
  </si>
  <si>
    <t xml:space="preserve">Progetti e servizi del Dipartimento Ricerca, Didattica e relazioni esterne </t>
  </si>
  <si>
    <t xml:space="preserve">PERF_DIP_DRUO </t>
  </si>
  <si>
    <t xml:space="preserve">Progetti e servizi del Dipartimento Risorse umane, organizzazione e rapporti con  il Sistema sanitario nazionale e regionale </t>
  </si>
  <si>
    <t>Obiettivi individuali (Progetti 2015)</t>
  </si>
  <si>
    <t>PROG_DIR_01</t>
  </si>
  <si>
    <t>Ateneo Accessibile</t>
  </si>
  <si>
    <t>n. obiettivi raggiunti / n. obiettivi programmati</t>
  </si>
  <si>
    <t>PROG_DIR_02</t>
  </si>
  <si>
    <t>Ateneo  Trasparente - Customizzazione e sviluppo applicativo</t>
  </si>
  <si>
    <t>Numero di data mart e query create</t>
  </si>
  <si>
    <t>&gt;12 - entro il 31/12/2015</t>
  </si>
  <si>
    <t>/</t>
  </si>
  <si>
    <t>PROG_DIR_03</t>
  </si>
  <si>
    <t>Ateneo Trasparente - Mappatura dei processi trasversali di Ateneo</t>
  </si>
  <si>
    <t>n. processi trasversali mappati/n. totale dei processi trasversali da mappare</t>
  </si>
  <si>
    <t>(Cda del 30.10.2015)</t>
  </si>
  <si>
    <t>Servizi</t>
  </si>
  <si>
    <t>SERV_DIR_01</t>
  </si>
  <si>
    <t>Supporto tecnico all'implementazione del ciclo di gestione della performance e all'innovazione amministrativa e gestionale</t>
  </si>
  <si>
    <t>Indicatori Scheda standard SERV_DIR_01</t>
  </si>
  <si>
    <t xml:space="preserve">Target schede standard </t>
  </si>
  <si>
    <t xml:space="preserve">Si vedano schede di dettaglio </t>
  </si>
  <si>
    <t>SERV_DIR_02</t>
  </si>
  <si>
    <t>Supporto al Responsabile della prevenzione della corruzione</t>
  </si>
  <si>
    <t>Indicatori Scheda standard SERV_DIR_02</t>
  </si>
  <si>
    <t>SERV_DIR_03</t>
  </si>
  <si>
    <t xml:space="preserve">Informazione, comunicazione e relazione con il pubblico </t>
  </si>
  <si>
    <t>Indicatori Scheda standard SERV_DIR_03</t>
  </si>
  <si>
    <t>SERV_DIR_04</t>
  </si>
  <si>
    <t>Redazione web</t>
  </si>
  <si>
    <t>Indicatori Scheda standard SERV_DIR_04</t>
  </si>
  <si>
    <t xml:space="preserve">Capacità Individuali </t>
  </si>
  <si>
    <t xml:space="preserve">Indicatori delle capacità individuali </t>
  </si>
  <si>
    <t>10/100</t>
  </si>
  <si>
    <t>Crescita professionale</t>
  </si>
  <si>
    <t>Mostra disponibilità a sperimentare nuovi progetti</t>
  </si>
  <si>
    <t>Processi lavorativi</t>
  </si>
  <si>
    <t>Dimostra efficacia ed efficienza nella gestione dei processi lavorativi di propria competenza</t>
  </si>
  <si>
    <t>Individua e propone aree di miglioramento dei processi lavorativi</t>
  </si>
  <si>
    <t>Affidabilità</t>
  </si>
  <si>
    <t>Rispetta impegni e scadenze</t>
  </si>
  <si>
    <t xml:space="preserve">Realizza le prestazioni previste/assegnate con l'attenzione, la precisione e l'esattezza richieste </t>
  </si>
  <si>
    <t>Dimostra di conoscere e rispettare doveri, vincoli e procedure</t>
  </si>
  <si>
    <t>Problem solving tecnico</t>
  </si>
  <si>
    <t>Individua problemi pratici, anche relativi a processi lavorativi interconnessi, e li risolve con tempestività</t>
  </si>
  <si>
    <t>Nell'immediato, si attiva prevedendo soluzioni alternative, selezionando quella più efficace e attuandola tempestivamente</t>
  </si>
  <si>
    <t>In prospettiva, analizza le situazioni che si sono presentate e si attiva per la ricerca di soluzioni innovative e di miglioramento</t>
  </si>
  <si>
    <t xml:space="preserve">Capacità Manageriali </t>
  </si>
  <si>
    <t xml:space="preserve">Indicatori delle capacità manageriali </t>
  </si>
  <si>
    <t>20/100</t>
  </si>
  <si>
    <t>Gestione dell'organizzazione</t>
  </si>
  <si>
    <t>Analizza le possibili cause di problemi organizzativi e ne anticipa la soluzione</t>
  </si>
  <si>
    <t>Risponde con tempestività ed efficacia alla gestione di situazioni organizzative critiche, anche non prevedibili</t>
  </si>
  <si>
    <t xml:space="preserve">Si adopera per adattare l'organizzazione del proprio ufficio a variazioni nelle esigenze degli utenti interni ed esterni </t>
  </si>
  <si>
    <t>Si adopera per adattare l'organizzazione del proprio ufficio al variare delle risorse disponibili</t>
  </si>
  <si>
    <t xml:space="preserve">Programmazione e controllo </t>
  </si>
  <si>
    <t>Pianifica il proprio lavoro e quello degli eventuali collaboratori identificando con accuratezza obiettivi compatibili con le risorse disponibili</t>
  </si>
  <si>
    <t xml:space="preserve">Valuta le risorse necessarie in relazione agli obiettivi da raggiungere </t>
  </si>
  <si>
    <t>Tiene conto dei risultati del passato in fase di ripianificazione degli obiettivi e delle attività</t>
  </si>
  <si>
    <t xml:space="preserve">Project Management </t>
  </si>
  <si>
    <t>Pianifica con accuratezza le attività da realizzare ed i risultati da ottenere in relazione ai programmi ed i progetti dei quali è responsabile</t>
  </si>
  <si>
    <t>Stima con accuratezza risorse necessarie e tempi di realizzazione delle diverse attività</t>
  </si>
  <si>
    <t xml:space="preserve">Gestione e valorizzazione dei collaboratori </t>
  </si>
  <si>
    <t xml:space="preserve">Indirizza, motiva e valuta i propri collaboratori </t>
  </si>
  <si>
    <t>Coinvolge i collaboratori nella definizione degli obiettivi e nella programmazione delle attività</t>
  </si>
  <si>
    <t>Orientamento all'utente interno</t>
  </si>
  <si>
    <t>Costruisce relazioni positive, proficue ed efficaci con i colleghi</t>
  </si>
  <si>
    <t>Condivide le informazioni</t>
  </si>
  <si>
    <t>Contribuisce a creare un clima interno positivo (orientamento al risultato e alla produttività, relazioni interne produttive, valorizzazione delle differenze, ecc…)</t>
  </si>
  <si>
    <t>Orientamento all'utente esterno</t>
  </si>
  <si>
    <t>Si adopera per offrire un servizio di qualità all'utente</t>
  </si>
  <si>
    <t>Ascolta e comprende i bisogni dell'utente, proponendo soluzioni coerenti alle attese</t>
  </si>
  <si>
    <t xml:space="preserve">Comunicazione </t>
  </si>
  <si>
    <t>Diffonde rapidamente tra i colleghi notizie e informazioni rilevanti per il contesto organizzativo</t>
  </si>
  <si>
    <t>E' chiaro ed esaustivo e rispettoso dei tempi nel corso di incontri e riunioni</t>
  </si>
  <si>
    <r>
      <rPr>
        <b/>
        <sz val="12"/>
        <color rgb="FF000000"/>
        <rFont val="Times New Roman"/>
        <family val="1"/>
      </rPr>
      <t>Scala da 1 a 4</t>
    </r>
    <r>
      <rPr>
        <sz val="12"/>
        <color rgb="FF000000"/>
        <rFont val="Times New Roman"/>
        <family val="1"/>
      </rPr>
      <t xml:space="preserve"> (1-Comportamento esibito raramente (0-40%); 2- Comportamento esibito spesso (41-79%); 3- Comportamento esibito molto spesso (80-99%); 4- Comportamento esibito sistematicamente (100%))</t>
    </r>
  </si>
  <si>
    <r>
      <t>Le capacità sono valutate con il protocollo</t>
    </r>
    <r>
      <rPr>
        <i/>
        <sz val="12"/>
        <color rgb="FF000000"/>
        <rFont val="Times New Roman"/>
        <family val="1"/>
      </rPr>
      <t xml:space="preserve"> superiore gerarchico (peso 30), autovalutazione (peso 35), bottom up (35)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</si>
</sst>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i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NumberFormat="1" applyFont="1" applyAlignment="1">
      <alignment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vertical="center" wrapText="1"/>
    </xf>
    <xf numFmtId="9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9" fontId="3" fillId="0" borderId="1" xfId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justify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A26" zoomScale="50" zoomScaleNormal="50" workbookViewId="0">
      <selection activeCell="E31" sqref="E31"/>
    </sheetView>
  </sheetViews>
  <sheetFormatPr defaultColWidth="30.28515625" defaultRowHeight="15.75" x14ac:dyDescent="0.25"/>
  <cols>
    <col min="1" max="2" width="30.28515625" style="1"/>
    <col min="3" max="3" width="7.28515625" style="1" bestFit="1" customWidth="1"/>
    <col min="4" max="4" width="21" style="1" bestFit="1" customWidth="1"/>
    <col min="5" max="5" width="56.5703125" style="1" customWidth="1"/>
    <col min="6" max="6" width="67.42578125" style="1" customWidth="1"/>
    <col min="7" max="7" width="65.140625" style="1" customWidth="1"/>
    <col min="8" max="8" width="23.85546875" style="1" bestFit="1" customWidth="1"/>
    <col min="9" max="9" width="26.7109375" style="32" customWidth="1"/>
    <col min="10" max="10" width="18.42578125" style="32" customWidth="1"/>
    <col min="11" max="11" width="12.85546875" style="1" customWidth="1"/>
    <col min="12" max="12" width="19" style="1" customWidth="1"/>
    <col min="13" max="13" width="15" style="32" customWidth="1"/>
    <col min="14" max="14" width="20.85546875" style="1" customWidth="1"/>
    <col min="15" max="16384" width="30.28515625" style="1"/>
  </cols>
  <sheetData>
    <row r="1" spans="1:14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47.25" x14ac:dyDescent="0.2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4" t="s">
        <v>14</v>
      </c>
    </row>
    <row r="3" spans="1:14" ht="31.5" x14ac:dyDescent="0.25">
      <c r="A3" s="52" t="s">
        <v>15</v>
      </c>
      <c r="B3" s="53" t="s">
        <v>16</v>
      </c>
      <c r="C3" s="4">
        <v>7</v>
      </c>
      <c r="D3" s="5" t="s">
        <v>17</v>
      </c>
      <c r="E3" s="6" t="s">
        <v>18</v>
      </c>
      <c r="F3" s="7"/>
      <c r="G3" s="2"/>
      <c r="H3" s="9"/>
      <c r="I3" s="2"/>
      <c r="J3" s="2"/>
      <c r="K3" s="2"/>
      <c r="L3" s="9">
        <v>63.7</v>
      </c>
      <c r="M3" s="8">
        <f>L3*C3/70</f>
        <v>6.37</v>
      </c>
      <c r="N3" s="38" t="s">
        <v>19</v>
      </c>
    </row>
    <row r="4" spans="1:14" x14ac:dyDescent="0.25">
      <c r="A4" s="52"/>
      <c r="B4" s="53"/>
      <c r="C4" s="4">
        <v>7</v>
      </c>
      <c r="D4" s="5" t="s">
        <v>20</v>
      </c>
      <c r="E4" s="6" t="s">
        <v>21</v>
      </c>
      <c r="F4" s="7"/>
      <c r="G4" s="2"/>
      <c r="H4" s="2"/>
      <c r="I4" s="2"/>
      <c r="J4" s="2"/>
      <c r="K4" s="2"/>
      <c r="L4" s="9">
        <v>54.92</v>
      </c>
      <c r="M4" s="8">
        <f t="shared" ref="M4:M8" si="0">L4*C4/70</f>
        <v>5.492</v>
      </c>
      <c r="N4" s="38"/>
    </row>
    <row r="5" spans="1:14" ht="31.5" x14ac:dyDescent="0.25">
      <c r="A5" s="52"/>
      <c r="B5" s="53"/>
      <c r="C5" s="4">
        <v>7</v>
      </c>
      <c r="D5" s="5" t="s">
        <v>22</v>
      </c>
      <c r="E5" s="6" t="s">
        <v>23</v>
      </c>
      <c r="F5" s="7"/>
      <c r="G5" s="2"/>
      <c r="H5" s="2"/>
      <c r="I5" s="2"/>
      <c r="J5" s="2"/>
      <c r="K5" s="2"/>
      <c r="L5" s="9">
        <v>69.16</v>
      </c>
      <c r="M5" s="8">
        <f t="shared" si="0"/>
        <v>6.9160000000000004</v>
      </c>
      <c r="N5" s="38"/>
    </row>
    <row r="6" spans="1:14" ht="31.5" x14ac:dyDescent="0.25">
      <c r="A6" s="52"/>
      <c r="B6" s="53"/>
      <c r="C6" s="4">
        <v>7</v>
      </c>
      <c r="D6" s="5" t="s">
        <v>24</v>
      </c>
      <c r="E6" s="6" t="s">
        <v>25</v>
      </c>
      <c r="F6" s="7"/>
      <c r="G6" s="2"/>
      <c r="H6" s="2"/>
      <c r="I6" s="2"/>
      <c r="J6" s="2"/>
      <c r="K6" s="2"/>
      <c r="L6" s="9">
        <v>63.02</v>
      </c>
      <c r="M6" s="8">
        <f t="shared" si="0"/>
        <v>6.3020000000000005</v>
      </c>
      <c r="N6" s="38"/>
    </row>
    <row r="7" spans="1:14" ht="31.5" x14ac:dyDescent="0.25">
      <c r="A7" s="52"/>
      <c r="B7" s="53"/>
      <c r="C7" s="4">
        <v>7</v>
      </c>
      <c r="D7" s="5" t="s">
        <v>26</v>
      </c>
      <c r="E7" s="6" t="s">
        <v>27</v>
      </c>
      <c r="F7" s="7"/>
      <c r="G7" s="2"/>
      <c r="H7" s="2"/>
      <c r="I7" s="2"/>
      <c r="J7" s="2"/>
      <c r="K7" s="2"/>
      <c r="L7" s="9">
        <v>68.78</v>
      </c>
      <c r="M7" s="8">
        <f t="shared" si="0"/>
        <v>6.8780000000000001</v>
      </c>
      <c r="N7" s="38"/>
    </row>
    <row r="8" spans="1:14" ht="47.25" x14ac:dyDescent="0.25">
      <c r="A8" s="52"/>
      <c r="B8" s="53"/>
      <c r="C8" s="4">
        <v>7</v>
      </c>
      <c r="D8" s="5" t="s">
        <v>28</v>
      </c>
      <c r="E8" s="6" t="s">
        <v>29</v>
      </c>
      <c r="F8" s="7"/>
      <c r="G8" s="2"/>
      <c r="H8" s="2"/>
      <c r="I8" s="2"/>
      <c r="J8" s="2"/>
      <c r="K8" s="2"/>
      <c r="L8" s="9">
        <v>64.900000000000006</v>
      </c>
      <c r="M8" s="8">
        <f t="shared" si="0"/>
        <v>6.4900000000000011</v>
      </c>
      <c r="N8" s="38"/>
    </row>
    <row r="9" spans="1:14" x14ac:dyDescent="0.25">
      <c r="A9" s="52"/>
      <c r="B9" s="54" t="s">
        <v>30</v>
      </c>
      <c r="C9" s="10">
        <f>21*0.5</f>
        <v>10.5</v>
      </c>
      <c r="D9" s="11" t="s">
        <v>31</v>
      </c>
      <c r="E9" s="11" t="s">
        <v>32</v>
      </c>
      <c r="F9" s="4" t="s">
        <v>33</v>
      </c>
      <c r="G9" s="4">
        <v>0.8</v>
      </c>
      <c r="H9" s="12">
        <f>3.5/4</f>
        <v>0.875</v>
      </c>
      <c r="I9" s="13">
        <v>2</v>
      </c>
      <c r="J9" s="9"/>
      <c r="K9" s="9"/>
      <c r="L9" s="9"/>
      <c r="M9" s="8">
        <f>I9*C9/2</f>
        <v>10.5</v>
      </c>
      <c r="N9" s="38"/>
    </row>
    <row r="10" spans="1:14" x14ac:dyDescent="0.25">
      <c r="A10" s="52"/>
      <c r="B10" s="54"/>
      <c r="C10" s="10">
        <f>21*0.5</f>
        <v>10.5</v>
      </c>
      <c r="D10" s="11" t="s">
        <v>34</v>
      </c>
      <c r="E10" s="14" t="s">
        <v>35</v>
      </c>
      <c r="F10" s="9" t="s">
        <v>36</v>
      </c>
      <c r="G10" s="9" t="s">
        <v>37</v>
      </c>
      <c r="H10" s="15">
        <v>120</v>
      </c>
      <c r="I10" s="15">
        <v>2</v>
      </c>
      <c r="J10" s="9"/>
      <c r="K10" s="9"/>
      <c r="L10" s="9"/>
      <c r="M10" s="8">
        <f>I10*C10/2</f>
        <v>10.5</v>
      </c>
      <c r="N10" s="38"/>
    </row>
    <row r="11" spans="1:14" ht="31.5" x14ac:dyDescent="0.25">
      <c r="A11" s="52"/>
      <c r="B11" s="54"/>
      <c r="C11" s="10" t="s">
        <v>38</v>
      </c>
      <c r="D11" s="11" t="s">
        <v>39</v>
      </c>
      <c r="E11" s="16" t="s">
        <v>40</v>
      </c>
      <c r="F11" s="4" t="s">
        <v>41</v>
      </c>
      <c r="G11" s="17">
        <v>0.3</v>
      </c>
      <c r="H11" s="19" t="s">
        <v>42</v>
      </c>
      <c r="I11" s="19"/>
      <c r="J11" s="19"/>
      <c r="K11" s="19"/>
      <c r="L11" s="19"/>
      <c r="M11" s="18"/>
      <c r="N11" s="38"/>
    </row>
    <row r="12" spans="1:14" ht="31.5" x14ac:dyDescent="0.25">
      <c r="A12" s="52"/>
      <c r="B12" s="55" t="s">
        <v>43</v>
      </c>
      <c r="C12" s="20">
        <f>7/4</f>
        <v>1.75</v>
      </c>
      <c r="D12" s="21" t="s">
        <v>44</v>
      </c>
      <c r="E12" s="22" t="s">
        <v>45</v>
      </c>
      <c r="F12" s="10" t="s">
        <v>46</v>
      </c>
      <c r="G12" s="19" t="s">
        <v>47</v>
      </c>
      <c r="H12" s="10"/>
      <c r="I12" s="10" t="s">
        <v>48</v>
      </c>
      <c r="J12" s="10">
        <v>4.9400000000000004</v>
      </c>
      <c r="K12" s="19"/>
      <c r="L12" s="19"/>
      <c r="M12" s="23">
        <f>J12*C12/5</f>
        <v>1.7290000000000003</v>
      </c>
      <c r="N12" s="38"/>
    </row>
    <row r="13" spans="1:14" x14ac:dyDescent="0.25">
      <c r="A13" s="52"/>
      <c r="B13" s="55"/>
      <c r="C13" s="20">
        <f t="shared" ref="C13:C15" si="1">7/4</f>
        <v>1.75</v>
      </c>
      <c r="D13" s="21" t="s">
        <v>49</v>
      </c>
      <c r="E13" s="22" t="s">
        <v>50</v>
      </c>
      <c r="F13" s="10" t="s">
        <v>51</v>
      </c>
      <c r="G13" s="19" t="s">
        <v>47</v>
      </c>
      <c r="H13" s="10"/>
      <c r="I13" s="10" t="s">
        <v>48</v>
      </c>
      <c r="J13" s="10">
        <v>5</v>
      </c>
      <c r="K13" s="19"/>
      <c r="L13" s="19"/>
      <c r="M13" s="23">
        <f t="shared" ref="M13:M15" si="2">J13*C13/5</f>
        <v>1.75</v>
      </c>
      <c r="N13" s="38"/>
    </row>
    <row r="14" spans="1:14" x14ac:dyDescent="0.25">
      <c r="A14" s="52"/>
      <c r="B14" s="55"/>
      <c r="C14" s="20">
        <f t="shared" si="1"/>
        <v>1.75</v>
      </c>
      <c r="D14" s="21" t="s">
        <v>52</v>
      </c>
      <c r="E14" s="22" t="s">
        <v>53</v>
      </c>
      <c r="F14" s="10" t="s">
        <v>54</v>
      </c>
      <c r="G14" s="19" t="s">
        <v>47</v>
      </c>
      <c r="H14" s="10"/>
      <c r="I14" s="10" t="s">
        <v>48</v>
      </c>
      <c r="J14" s="10">
        <v>4.97</v>
      </c>
      <c r="K14" s="19"/>
      <c r="L14" s="19"/>
      <c r="M14" s="23">
        <f t="shared" si="2"/>
        <v>1.7395</v>
      </c>
      <c r="N14" s="38"/>
    </row>
    <row r="15" spans="1:14" x14ac:dyDescent="0.25">
      <c r="A15" s="52"/>
      <c r="B15" s="55"/>
      <c r="C15" s="20">
        <f t="shared" si="1"/>
        <v>1.75</v>
      </c>
      <c r="D15" s="21" t="s">
        <v>55</v>
      </c>
      <c r="E15" s="22" t="s">
        <v>56</v>
      </c>
      <c r="F15" s="10" t="s">
        <v>57</v>
      </c>
      <c r="G15" s="19" t="s">
        <v>47</v>
      </c>
      <c r="H15" s="10"/>
      <c r="I15" s="10" t="s">
        <v>48</v>
      </c>
      <c r="J15" s="10">
        <v>4.96</v>
      </c>
      <c r="K15" s="19"/>
      <c r="L15" s="19"/>
      <c r="M15" s="23">
        <f t="shared" si="2"/>
        <v>1.736</v>
      </c>
      <c r="N15" s="38"/>
    </row>
    <row r="16" spans="1:14" ht="53.25" customHeight="1" x14ac:dyDescent="0.25">
      <c r="A16" s="39" t="s">
        <v>58</v>
      </c>
      <c r="B16" s="40" t="s">
        <v>59</v>
      </c>
      <c r="C16" s="41" t="s">
        <v>60</v>
      </c>
      <c r="D16" s="46"/>
      <c r="E16" s="25" t="s">
        <v>61</v>
      </c>
      <c r="F16" s="26" t="s">
        <v>62</v>
      </c>
      <c r="G16" s="49" t="s">
        <v>102</v>
      </c>
      <c r="H16" s="10"/>
      <c r="I16" s="20">
        <v>4</v>
      </c>
      <c r="J16" s="29">
        <v>2.6666666666666665</v>
      </c>
      <c r="K16" s="29">
        <v>3.2142857142857144</v>
      </c>
      <c r="L16" s="29">
        <f>AVERAGE(I16:K16)</f>
        <v>3.2936507936507931</v>
      </c>
      <c r="M16" s="50">
        <v>8.2361111111111107</v>
      </c>
      <c r="N16" s="38" t="s">
        <v>103</v>
      </c>
    </row>
    <row r="17" spans="1:14" ht="53.25" customHeight="1" x14ac:dyDescent="0.25">
      <c r="A17" s="39"/>
      <c r="B17" s="40"/>
      <c r="C17" s="42"/>
      <c r="D17" s="47"/>
      <c r="E17" s="27" t="s">
        <v>63</v>
      </c>
      <c r="F17" s="25" t="s">
        <v>64</v>
      </c>
      <c r="G17" s="49"/>
      <c r="H17" s="10"/>
      <c r="I17" s="20">
        <v>4</v>
      </c>
      <c r="J17" s="29">
        <v>3</v>
      </c>
      <c r="K17" s="29">
        <v>3.5714285714285716</v>
      </c>
      <c r="L17" s="29">
        <f t="shared" ref="L17:L42" si="3">AVERAGE(I17:K17)</f>
        <v>3.5238095238095237</v>
      </c>
      <c r="M17" s="50"/>
      <c r="N17" s="38"/>
    </row>
    <row r="18" spans="1:14" ht="53.25" customHeight="1" x14ac:dyDescent="0.25">
      <c r="A18" s="39"/>
      <c r="B18" s="40"/>
      <c r="C18" s="42"/>
      <c r="D18" s="47"/>
      <c r="E18" s="27"/>
      <c r="F18" s="25" t="s">
        <v>65</v>
      </c>
      <c r="G18" s="49"/>
      <c r="H18" s="10"/>
      <c r="I18" s="20">
        <v>3</v>
      </c>
      <c r="J18" s="29">
        <v>2.6666666666666665</v>
      </c>
      <c r="K18" s="29">
        <v>3.1428571428571428</v>
      </c>
      <c r="L18" s="29">
        <f t="shared" si="3"/>
        <v>2.9365079365079363</v>
      </c>
      <c r="M18" s="50"/>
      <c r="N18" s="38"/>
    </row>
    <row r="19" spans="1:14" ht="53.25" customHeight="1" x14ac:dyDescent="0.25">
      <c r="A19" s="39"/>
      <c r="B19" s="40"/>
      <c r="C19" s="42"/>
      <c r="D19" s="47"/>
      <c r="E19" s="27" t="s">
        <v>66</v>
      </c>
      <c r="F19" s="25" t="s">
        <v>67</v>
      </c>
      <c r="G19" s="49"/>
      <c r="H19" s="10"/>
      <c r="I19" s="20">
        <v>4</v>
      </c>
      <c r="J19" s="29">
        <v>3</v>
      </c>
      <c r="K19" s="29">
        <v>3.5</v>
      </c>
      <c r="L19" s="29">
        <f t="shared" si="3"/>
        <v>3.5</v>
      </c>
      <c r="M19" s="50"/>
      <c r="N19" s="38"/>
    </row>
    <row r="20" spans="1:14" ht="53.25" customHeight="1" x14ac:dyDescent="0.25">
      <c r="A20" s="39"/>
      <c r="B20" s="40"/>
      <c r="C20" s="42"/>
      <c r="D20" s="47"/>
      <c r="E20" s="27"/>
      <c r="F20" s="25" t="s">
        <v>68</v>
      </c>
      <c r="G20" s="49"/>
      <c r="H20" s="10"/>
      <c r="I20" s="20">
        <v>4</v>
      </c>
      <c r="J20" s="29">
        <v>3</v>
      </c>
      <c r="K20" s="29">
        <v>3.2857142857142856</v>
      </c>
      <c r="L20" s="29">
        <f t="shared" si="3"/>
        <v>3.4285714285714284</v>
      </c>
      <c r="M20" s="50"/>
      <c r="N20" s="38"/>
    </row>
    <row r="21" spans="1:14" ht="53.25" customHeight="1" x14ac:dyDescent="0.25">
      <c r="A21" s="39"/>
      <c r="B21" s="40"/>
      <c r="C21" s="42"/>
      <c r="D21" s="47"/>
      <c r="E21" s="27"/>
      <c r="F21" s="25" t="s">
        <v>69</v>
      </c>
      <c r="G21" s="49"/>
      <c r="H21" s="10"/>
      <c r="I21" s="20">
        <v>4</v>
      </c>
      <c r="J21" s="29">
        <v>2.8333333333333335</v>
      </c>
      <c r="K21" s="29">
        <v>3.7857142857142856</v>
      </c>
      <c r="L21" s="29">
        <f t="shared" si="3"/>
        <v>3.53968253968254</v>
      </c>
      <c r="M21" s="50"/>
      <c r="N21" s="38"/>
    </row>
    <row r="22" spans="1:14" ht="53.25" customHeight="1" x14ac:dyDescent="0.25">
      <c r="A22" s="39"/>
      <c r="B22" s="40"/>
      <c r="C22" s="42"/>
      <c r="D22" s="47"/>
      <c r="E22" s="27" t="s">
        <v>70</v>
      </c>
      <c r="F22" s="25" t="s">
        <v>71</v>
      </c>
      <c r="G22" s="49"/>
      <c r="H22" s="10"/>
      <c r="I22" s="20">
        <v>3</v>
      </c>
      <c r="J22" s="29">
        <v>2.5</v>
      </c>
      <c r="K22" s="29">
        <v>3.4285714285714284</v>
      </c>
      <c r="L22" s="29">
        <f t="shared" si="3"/>
        <v>2.9761904761904763</v>
      </c>
      <c r="M22" s="50"/>
      <c r="N22" s="38"/>
    </row>
    <row r="23" spans="1:14" ht="53.25" customHeight="1" x14ac:dyDescent="0.25">
      <c r="A23" s="39"/>
      <c r="B23" s="40"/>
      <c r="C23" s="42"/>
      <c r="D23" s="47"/>
      <c r="E23" s="27"/>
      <c r="F23" s="25" t="s">
        <v>72</v>
      </c>
      <c r="G23" s="49"/>
      <c r="H23" s="10"/>
      <c r="I23" s="20">
        <v>4</v>
      </c>
      <c r="J23" s="29">
        <v>2.5</v>
      </c>
      <c r="K23" s="29">
        <v>3.4285714285714284</v>
      </c>
      <c r="L23" s="29">
        <f t="shared" si="3"/>
        <v>3.3095238095238098</v>
      </c>
      <c r="M23" s="50"/>
      <c r="N23" s="38"/>
    </row>
    <row r="24" spans="1:14" ht="53.25" customHeight="1" x14ac:dyDescent="0.25">
      <c r="A24" s="39"/>
      <c r="B24" s="40"/>
      <c r="C24" s="43"/>
      <c r="D24" s="48"/>
      <c r="E24" s="27"/>
      <c r="F24" s="25" t="s">
        <v>73</v>
      </c>
      <c r="G24" s="49"/>
      <c r="H24" s="10"/>
      <c r="I24" s="20">
        <v>3</v>
      </c>
      <c r="J24" s="29">
        <v>2.5</v>
      </c>
      <c r="K24" s="29">
        <v>3.2142857142857144</v>
      </c>
      <c r="L24" s="29">
        <f t="shared" si="3"/>
        <v>2.9047619047619051</v>
      </c>
      <c r="M24" s="50"/>
      <c r="N24" s="38"/>
    </row>
    <row r="25" spans="1:14" ht="53.25" customHeight="1" x14ac:dyDescent="0.25">
      <c r="A25" s="39" t="s">
        <v>74</v>
      </c>
      <c r="B25" s="40" t="s">
        <v>75</v>
      </c>
      <c r="C25" s="41" t="s">
        <v>76</v>
      </c>
      <c r="D25" s="44"/>
      <c r="E25" s="27" t="s">
        <v>77</v>
      </c>
      <c r="F25" s="25" t="s">
        <v>78</v>
      </c>
      <c r="G25" s="38" t="s">
        <v>102</v>
      </c>
      <c r="H25" s="28"/>
      <c r="I25" s="20">
        <v>3</v>
      </c>
      <c r="J25" s="29">
        <v>2.5</v>
      </c>
      <c r="K25" s="29">
        <v>3.0714285714285712</v>
      </c>
      <c r="L25" s="29">
        <f t="shared" si="3"/>
        <v>2.8571428571428572</v>
      </c>
      <c r="M25" s="45">
        <v>15.673611111111111</v>
      </c>
      <c r="N25" s="38"/>
    </row>
    <row r="26" spans="1:14" ht="53.25" customHeight="1" x14ac:dyDescent="0.25">
      <c r="A26" s="39"/>
      <c r="B26" s="40"/>
      <c r="C26" s="42"/>
      <c r="D26" s="44"/>
      <c r="E26" s="27"/>
      <c r="F26" s="25" t="s">
        <v>79</v>
      </c>
      <c r="G26" s="38"/>
      <c r="H26" s="28"/>
      <c r="I26" s="20">
        <v>4</v>
      </c>
      <c r="J26" s="29">
        <v>2.6666666666666665</v>
      </c>
      <c r="K26" s="29">
        <v>3.2857142857142856</v>
      </c>
      <c r="L26" s="29">
        <f t="shared" si="3"/>
        <v>3.3174603174603177</v>
      </c>
      <c r="M26" s="45"/>
      <c r="N26" s="38"/>
    </row>
    <row r="27" spans="1:14" ht="53.25" customHeight="1" x14ac:dyDescent="0.25">
      <c r="A27" s="39"/>
      <c r="B27" s="40"/>
      <c r="C27" s="42"/>
      <c r="D27" s="44"/>
      <c r="E27" s="27"/>
      <c r="F27" s="25" t="s">
        <v>80</v>
      </c>
      <c r="G27" s="38"/>
      <c r="H27" s="28"/>
      <c r="I27" s="20">
        <v>3</v>
      </c>
      <c r="J27" s="29">
        <v>3</v>
      </c>
      <c r="K27" s="29">
        <v>2.8571428571428572</v>
      </c>
      <c r="L27" s="29">
        <f t="shared" si="3"/>
        <v>2.9523809523809526</v>
      </c>
      <c r="M27" s="45"/>
      <c r="N27" s="38"/>
    </row>
    <row r="28" spans="1:14" ht="53.25" customHeight="1" x14ac:dyDescent="0.25">
      <c r="A28" s="39"/>
      <c r="B28" s="40"/>
      <c r="C28" s="42"/>
      <c r="D28" s="44"/>
      <c r="E28" s="27"/>
      <c r="F28" s="25" t="s">
        <v>81</v>
      </c>
      <c r="G28" s="38"/>
      <c r="H28" s="28"/>
      <c r="I28" s="20">
        <v>4</v>
      </c>
      <c r="J28" s="29">
        <v>2.8333333333333335</v>
      </c>
      <c r="K28" s="29">
        <v>3.1428571428571428</v>
      </c>
      <c r="L28" s="29">
        <f t="shared" si="3"/>
        <v>3.3253968253968256</v>
      </c>
      <c r="M28" s="45"/>
      <c r="N28" s="38"/>
    </row>
    <row r="29" spans="1:14" ht="53.25" customHeight="1" x14ac:dyDescent="0.25">
      <c r="A29" s="39"/>
      <c r="B29" s="40"/>
      <c r="C29" s="42"/>
      <c r="D29" s="44"/>
      <c r="E29" s="27" t="s">
        <v>82</v>
      </c>
      <c r="F29" s="25" t="s">
        <v>83</v>
      </c>
      <c r="G29" s="38"/>
      <c r="H29" s="28"/>
      <c r="I29" s="20">
        <v>3</v>
      </c>
      <c r="J29" s="29">
        <v>2.8333333333333335</v>
      </c>
      <c r="K29" s="29">
        <v>3.2142857142857144</v>
      </c>
      <c r="L29" s="29">
        <f t="shared" si="3"/>
        <v>3.0158730158730158</v>
      </c>
      <c r="M29" s="45"/>
      <c r="N29" s="38"/>
    </row>
    <row r="30" spans="1:14" ht="53.25" customHeight="1" x14ac:dyDescent="0.25">
      <c r="A30" s="39"/>
      <c r="B30" s="40"/>
      <c r="C30" s="42"/>
      <c r="D30" s="44"/>
      <c r="E30" s="27"/>
      <c r="F30" s="25" t="s">
        <v>84</v>
      </c>
      <c r="G30" s="38"/>
      <c r="H30" s="28"/>
      <c r="I30" s="20">
        <v>4</v>
      </c>
      <c r="J30" s="29">
        <v>3</v>
      </c>
      <c r="K30" s="29">
        <v>3.2857142857142856</v>
      </c>
      <c r="L30" s="29">
        <f t="shared" si="3"/>
        <v>3.4285714285714284</v>
      </c>
      <c r="M30" s="45"/>
      <c r="N30" s="38"/>
    </row>
    <row r="31" spans="1:14" ht="53.25" customHeight="1" x14ac:dyDescent="0.25">
      <c r="A31" s="39"/>
      <c r="B31" s="40"/>
      <c r="C31" s="42"/>
      <c r="D31" s="44"/>
      <c r="E31" s="27"/>
      <c r="F31" s="25" t="s">
        <v>85</v>
      </c>
      <c r="G31" s="38"/>
      <c r="H31" s="28"/>
      <c r="I31" s="20">
        <v>4</v>
      </c>
      <c r="J31" s="29">
        <v>2.6666666666666665</v>
      </c>
      <c r="K31" s="29">
        <v>3</v>
      </c>
      <c r="L31" s="29">
        <f t="shared" si="3"/>
        <v>3.2222222222222219</v>
      </c>
      <c r="M31" s="45"/>
      <c r="N31" s="38"/>
    </row>
    <row r="32" spans="1:14" ht="53.25" customHeight="1" x14ac:dyDescent="0.25">
      <c r="A32" s="39"/>
      <c r="B32" s="40"/>
      <c r="C32" s="42"/>
      <c r="D32" s="44"/>
      <c r="E32" s="27" t="s">
        <v>86</v>
      </c>
      <c r="F32" s="25" t="s">
        <v>87</v>
      </c>
      <c r="G32" s="38"/>
      <c r="H32" s="28"/>
      <c r="I32" s="20">
        <v>4</v>
      </c>
      <c r="J32" s="29">
        <v>2.8333333333333335</v>
      </c>
      <c r="K32" s="29">
        <v>3.0714285714285712</v>
      </c>
      <c r="L32" s="29">
        <f t="shared" si="3"/>
        <v>3.3015873015873018</v>
      </c>
      <c r="M32" s="45"/>
      <c r="N32" s="38"/>
    </row>
    <row r="33" spans="1:14" ht="53.25" customHeight="1" x14ac:dyDescent="0.25">
      <c r="A33" s="39"/>
      <c r="B33" s="40"/>
      <c r="C33" s="42"/>
      <c r="D33" s="44"/>
      <c r="E33" s="27"/>
      <c r="F33" s="25" t="s">
        <v>88</v>
      </c>
      <c r="G33" s="38"/>
      <c r="H33" s="28"/>
      <c r="I33" s="20">
        <v>4</v>
      </c>
      <c r="J33" s="29">
        <v>2.8333333333333335</v>
      </c>
      <c r="K33" s="29">
        <v>3</v>
      </c>
      <c r="L33" s="29">
        <f t="shared" si="3"/>
        <v>3.2777777777777781</v>
      </c>
      <c r="M33" s="45"/>
      <c r="N33" s="38"/>
    </row>
    <row r="34" spans="1:14" ht="53.25" customHeight="1" x14ac:dyDescent="0.25">
      <c r="A34" s="39"/>
      <c r="B34" s="40"/>
      <c r="C34" s="42"/>
      <c r="D34" s="44"/>
      <c r="E34" s="27" t="s">
        <v>89</v>
      </c>
      <c r="F34" s="25" t="s">
        <v>90</v>
      </c>
      <c r="G34" s="38"/>
      <c r="H34" s="28"/>
      <c r="I34" s="20">
        <v>4</v>
      </c>
      <c r="J34" s="29">
        <v>2.8333333333333335</v>
      </c>
      <c r="K34" s="29">
        <v>3</v>
      </c>
      <c r="L34" s="29">
        <f t="shared" si="3"/>
        <v>3.2777777777777781</v>
      </c>
      <c r="M34" s="45"/>
      <c r="N34" s="38"/>
    </row>
    <row r="35" spans="1:14" ht="53.25" customHeight="1" x14ac:dyDescent="0.25">
      <c r="A35" s="39"/>
      <c r="B35" s="40"/>
      <c r="C35" s="42"/>
      <c r="D35" s="44"/>
      <c r="E35" s="27"/>
      <c r="F35" s="25" t="s">
        <v>91</v>
      </c>
      <c r="G35" s="38"/>
      <c r="H35" s="28"/>
      <c r="I35" s="20">
        <v>3</v>
      </c>
      <c r="J35" s="29">
        <v>3</v>
      </c>
      <c r="K35" s="29">
        <v>2.8571428571428572</v>
      </c>
      <c r="L35" s="29">
        <f t="shared" si="3"/>
        <v>2.9523809523809526</v>
      </c>
      <c r="M35" s="45"/>
      <c r="N35" s="38"/>
    </row>
    <row r="36" spans="1:14" ht="53.25" customHeight="1" x14ac:dyDescent="0.25">
      <c r="A36" s="39"/>
      <c r="B36" s="40"/>
      <c r="C36" s="42"/>
      <c r="D36" s="44"/>
      <c r="E36" s="27" t="s">
        <v>92</v>
      </c>
      <c r="F36" s="25" t="s">
        <v>93</v>
      </c>
      <c r="G36" s="38"/>
      <c r="H36" s="28"/>
      <c r="I36" s="20">
        <v>3</v>
      </c>
      <c r="J36" s="29">
        <v>2.6666666666666665</v>
      </c>
      <c r="K36" s="29">
        <v>2.9285714285714288</v>
      </c>
      <c r="L36" s="29">
        <f t="shared" si="3"/>
        <v>2.8650793650793651</v>
      </c>
      <c r="M36" s="45"/>
      <c r="N36" s="38"/>
    </row>
    <row r="37" spans="1:14" ht="53.25" customHeight="1" x14ac:dyDescent="0.25">
      <c r="A37" s="39"/>
      <c r="B37" s="40"/>
      <c r="C37" s="42"/>
      <c r="D37" s="44"/>
      <c r="E37" s="27"/>
      <c r="F37" s="25" t="s">
        <v>94</v>
      </c>
      <c r="G37" s="38"/>
      <c r="H37" s="28"/>
      <c r="I37" s="20">
        <v>3</v>
      </c>
      <c r="J37" s="29">
        <v>3</v>
      </c>
      <c r="K37" s="29">
        <v>3.1428571428571428</v>
      </c>
      <c r="L37" s="29">
        <f t="shared" si="3"/>
        <v>3.0476190476190474</v>
      </c>
      <c r="M37" s="45"/>
      <c r="N37" s="38"/>
    </row>
    <row r="38" spans="1:14" ht="53.25" customHeight="1" x14ac:dyDescent="0.25">
      <c r="A38" s="39"/>
      <c r="B38" s="40"/>
      <c r="C38" s="42"/>
      <c r="D38" s="44"/>
      <c r="E38" s="27"/>
      <c r="F38" s="25" t="s">
        <v>95</v>
      </c>
      <c r="G38" s="38"/>
      <c r="H38" s="28"/>
      <c r="I38" s="20">
        <v>3</v>
      </c>
      <c r="J38" s="29">
        <v>2.3333333333333335</v>
      </c>
      <c r="K38" s="29">
        <v>3.0714285714285712</v>
      </c>
      <c r="L38" s="29">
        <f t="shared" si="3"/>
        <v>2.8015873015873018</v>
      </c>
      <c r="M38" s="45"/>
      <c r="N38" s="38"/>
    </row>
    <row r="39" spans="1:14" ht="53.25" customHeight="1" x14ac:dyDescent="0.25">
      <c r="A39" s="39"/>
      <c r="B39" s="40"/>
      <c r="C39" s="42"/>
      <c r="D39" s="44"/>
      <c r="E39" s="27" t="s">
        <v>96</v>
      </c>
      <c r="F39" s="25" t="s">
        <v>97</v>
      </c>
      <c r="G39" s="38"/>
      <c r="H39" s="28"/>
      <c r="I39" s="20">
        <v>3</v>
      </c>
      <c r="J39" s="29">
        <v>2.6666666666666665</v>
      </c>
      <c r="K39" s="29">
        <v>3.1428571428571428</v>
      </c>
      <c r="L39" s="29">
        <f t="shared" si="3"/>
        <v>2.9365079365079363</v>
      </c>
      <c r="M39" s="45"/>
      <c r="N39" s="38"/>
    </row>
    <row r="40" spans="1:14" ht="53.25" customHeight="1" x14ac:dyDescent="0.25">
      <c r="A40" s="39"/>
      <c r="B40" s="40"/>
      <c r="C40" s="42"/>
      <c r="D40" s="44"/>
      <c r="E40" s="27"/>
      <c r="F40" s="25" t="s">
        <v>98</v>
      </c>
      <c r="G40" s="38"/>
      <c r="H40" s="28"/>
      <c r="I40" s="20">
        <v>3</v>
      </c>
      <c r="J40" s="29">
        <v>3</v>
      </c>
      <c r="K40" s="29">
        <v>3.2142857142857144</v>
      </c>
      <c r="L40" s="29">
        <f t="shared" si="3"/>
        <v>3.0714285714285716</v>
      </c>
      <c r="M40" s="45"/>
      <c r="N40" s="38"/>
    </row>
    <row r="41" spans="1:14" ht="53.25" customHeight="1" x14ac:dyDescent="0.25">
      <c r="A41" s="39"/>
      <c r="B41" s="40"/>
      <c r="C41" s="42"/>
      <c r="D41" s="44"/>
      <c r="E41" s="27" t="s">
        <v>99</v>
      </c>
      <c r="F41" s="25" t="s">
        <v>100</v>
      </c>
      <c r="G41" s="38"/>
      <c r="H41" s="28"/>
      <c r="I41" s="20">
        <v>3</v>
      </c>
      <c r="J41" s="29">
        <v>3</v>
      </c>
      <c r="K41" s="29">
        <v>3.2142857142857144</v>
      </c>
      <c r="L41" s="29">
        <f t="shared" si="3"/>
        <v>3.0714285714285716</v>
      </c>
      <c r="M41" s="45"/>
      <c r="N41" s="38"/>
    </row>
    <row r="42" spans="1:14" ht="53.25" customHeight="1" x14ac:dyDescent="0.25">
      <c r="A42" s="39"/>
      <c r="B42" s="40"/>
      <c r="C42" s="43"/>
      <c r="D42" s="44"/>
      <c r="E42" s="27"/>
      <c r="F42" s="25" t="s">
        <v>101</v>
      </c>
      <c r="G42" s="38"/>
      <c r="H42" s="28"/>
      <c r="I42" s="20">
        <v>4</v>
      </c>
      <c r="J42" s="29">
        <v>3.1666666666666665</v>
      </c>
      <c r="K42" s="29">
        <v>3.1428571428571428</v>
      </c>
      <c r="L42" s="29">
        <f t="shared" si="3"/>
        <v>3.4365079365079363</v>
      </c>
      <c r="M42" s="45"/>
      <c r="N42" s="38"/>
    </row>
    <row r="43" spans="1:14" x14ac:dyDescent="0.25">
      <c r="J43" s="30"/>
      <c r="M43" s="31">
        <f>SUM(M3:M42)</f>
        <v>90.312222222222232</v>
      </c>
    </row>
    <row r="44" spans="1:14" x14ac:dyDescent="0.25">
      <c r="A44" s="35"/>
      <c r="B44" s="35"/>
      <c r="C44" s="32"/>
      <c r="G44" s="32"/>
      <c r="H44" s="32"/>
      <c r="K44" s="32"/>
      <c r="L44" s="32"/>
    </row>
    <row r="46" spans="1:14" x14ac:dyDescent="0.25">
      <c r="A46" s="36"/>
      <c r="B46" s="36"/>
      <c r="F46" s="33"/>
      <c r="J46" s="1"/>
      <c r="M46" s="1"/>
    </row>
    <row r="47" spans="1:14" x14ac:dyDescent="0.25">
      <c r="A47" s="37"/>
      <c r="B47" s="37"/>
    </row>
    <row r="48" spans="1:14" x14ac:dyDescent="0.25">
      <c r="A48" s="34"/>
      <c r="B48" s="34"/>
    </row>
    <row r="49" spans="1:2" x14ac:dyDescent="0.25">
      <c r="A49" s="34"/>
      <c r="B49" s="34"/>
    </row>
  </sheetData>
  <mergeCells count="22">
    <mergeCell ref="A1:N1"/>
    <mergeCell ref="A3:A15"/>
    <mergeCell ref="B3:B8"/>
    <mergeCell ref="N3:N15"/>
    <mergeCell ref="B9:B11"/>
    <mergeCell ref="B12:B15"/>
    <mergeCell ref="A44:B44"/>
    <mergeCell ref="A46:B46"/>
    <mergeCell ref="A47:B47"/>
    <mergeCell ref="N16:N42"/>
    <mergeCell ref="A25:A42"/>
    <mergeCell ref="B25:B42"/>
    <mergeCell ref="C25:C42"/>
    <mergeCell ref="D25:D42"/>
    <mergeCell ref="G25:G42"/>
    <mergeCell ref="M25:M42"/>
    <mergeCell ref="A16:A24"/>
    <mergeCell ref="B16:B24"/>
    <mergeCell ref="C16:C24"/>
    <mergeCell ref="D16:D24"/>
    <mergeCell ref="G16:G24"/>
    <mergeCell ref="M16:M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RDecarolis</dc:creator>
  <cp:lastModifiedBy>Lucia Leo</cp:lastModifiedBy>
  <cp:lastPrinted>2016-11-21T14:11:09Z</cp:lastPrinted>
  <dcterms:created xsi:type="dcterms:W3CDTF">2016-11-21T09:14:00Z</dcterms:created>
  <dcterms:modified xsi:type="dcterms:W3CDTF">2016-11-21T14:11:35Z</dcterms:modified>
</cp:coreProperties>
</file>